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Users\Csilla\Google Drive\IRODA\Elemer\WEB\"/>
    </mc:Choice>
  </mc:AlternateContent>
  <xr:revisionPtr revIDLastSave="0" documentId="13_ncr:1_{7A0D32CD-E457-4838-A43F-34EEFAF4C7A3}" xr6:coauthVersionLast="46" xr6:coauthVersionMax="46" xr10:uidLastSave="{00000000-0000-0000-0000-000000000000}"/>
  <bookViews>
    <workbookView xWindow="-120" yWindow="-120" windowWidth="20730" windowHeight="11160" xr2:uid="{00000000-000D-0000-FFFF-FFFF00000000}"/>
  </bookViews>
  <sheets>
    <sheet name="Sheet1" sheetId="1" r:id="rId1"/>
  </sheets>
  <definedNames>
    <definedName name="_xlnm._FilterDatabase" localSheetId="0" hidden="1">Sheet1!$A$1:$E$1024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25" i="1" l="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573" i="1" l="1"/>
  <c r="B523" i="1"/>
  <c r="B485" i="1"/>
  <c r="B432" i="1"/>
  <c r="B362" i="1"/>
  <c r="B316" i="1"/>
  <c r="B250" i="1"/>
  <c r="B196" i="1"/>
  <c r="B155" i="1"/>
  <c r="B104" i="1"/>
  <c r="B56" i="1" l="1"/>
  <c r="B13" i="1"/>
  <c r="B629" i="1"/>
  <c r="B699" i="1"/>
  <c r="B794" i="1"/>
  <c r="B888" i="1"/>
  <c r="B1024" i="1" l="1"/>
  <c r="B1022" i="1"/>
  <c r="B1023" i="1"/>
  <c r="B1016" i="1" l="1"/>
  <c r="B1017" i="1"/>
  <c r="B1018" i="1"/>
  <c r="B1019" i="1"/>
  <c r="B1020" i="1"/>
  <c r="B1021" i="1"/>
  <c r="B1015" i="1"/>
  <c r="B1011" i="1"/>
  <c r="B988" i="1"/>
  <c r="B989" i="1"/>
  <c r="B990" i="1"/>
  <c r="B991" i="1"/>
  <c r="B992" i="1"/>
  <c r="B993" i="1"/>
  <c r="B994" i="1"/>
  <c r="B995" i="1"/>
  <c r="B996" i="1"/>
  <c r="B997" i="1"/>
  <c r="B998" i="1"/>
  <c r="B999" i="1"/>
  <c r="B1000" i="1"/>
  <c r="B1001" i="1"/>
  <c r="B1002" i="1"/>
  <c r="B1003" i="1"/>
  <c r="B1004" i="1"/>
  <c r="B1005" i="1"/>
  <c r="B1006" i="1"/>
  <c r="B1007" i="1"/>
  <c r="B1008" i="1"/>
  <c r="B1009" i="1"/>
  <c r="B1010"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55" i="1"/>
  <c r="B954" i="1"/>
  <c r="B947" i="1" l="1"/>
  <c r="B948" i="1"/>
  <c r="B949" i="1"/>
  <c r="B950" i="1"/>
  <c r="B951" i="1"/>
  <c r="B952" i="1"/>
  <c r="B953" i="1"/>
  <c r="B946" i="1"/>
  <c r="B880" i="1"/>
  <c r="B881" i="1"/>
  <c r="B882" i="1"/>
  <c r="B883" i="1"/>
  <c r="B884" i="1"/>
  <c r="B885" i="1"/>
  <c r="B886" i="1"/>
  <c r="B887" i="1"/>
  <c r="B879" i="1"/>
  <c r="B786" i="1"/>
  <c r="B787" i="1"/>
  <c r="B788" i="1"/>
  <c r="B789" i="1"/>
  <c r="B790" i="1"/>
  <c r="B791" i="1"/>
  <c r="B792" i="1"/>
  <c r="B793" i="1"/>
  <c r="B785" i="1"/>
  <c r="B691" i="1"/>
  <c r="B692" i="1"/>
  <c r="B693" i="1"/>
  <c r="B694" i="1"/>
  <c r="B695" i="1"/>
  <c r="B696" i="1"/>
  <c r="B697" i="1"/>
  <c r="B698" i="1"/>
  <c r="B690" i="1"/>
  <c r="B621" i="1"/>
  <c r="B622" i="1"/>
  <c r="B623" i="1"/>
  <c r="B624" i="1"/>
  <c r="B625" i="1"/>
  <c r="B626" i="1"/>
  <c r="B627" i="1"/>
  <c r="B628" i="1"/>
  <c r="B620" i="1"/>
  <c r="B565" i="1"/>
  <c r="B566" i="1"/>
  <c r="B567" i="1"/>
  <c r="B568" i="1"/>
  <c r="B569" i="1"/>
  <c r="B570" i="1"/>
  <c r="B571" i="1"/>
  <c r="B572" i="1"/>
  <c r="B564" i="1"/>
  <c r="B515" i="1"/>
  <c r="B516" i="1"/>
  <c r="B517" i="1"/>
  <c r="B518" i="1"/>
  <c r="B519" i="1"/>
  <c r="B520" i="1"/>
  <c r="B521" i="1"/>
  <c r="B522" i="1"/>
  <c r="B514" i="1"/>
  <c r="B477" i="1"/>
  <c r="B478" i="1"/>
  <c r="B479" i="1"/>
  <c r="B480" i="1"/>
  <c r="B481" i="1"/>
  <c r="B482" i="1"/>
  <c r="B483" i="1"/>
  <c r="B484" i="1"/>
  <c r="B476" i="1"/>
  <c r="B424" i="1"/>
  <c r="B425" i="1"/>
  <c r="B426" i="1"/>
  <c r="B427" i="1"/>
  <c r="B428" i="1"/>
  <c r="B429" i="1"/>
  <c r="B430" i="1"/>
  <c r="B431" i="1"/>
  <c r="B423" i="1"/>
  <c r="B354" i="1"/>
  <c r="B355" i="1"/>
  <c r="B356" i="1"/>
  <c r="B357" i="1"/>
  <c r="B358" i="1"/>
  <c r="B359" i="1"/>
  <c r="B360" i="1"/>
  <c r="B361" i="1"/>
  <c r="B353" i="1"/>
  <c r="B308" i="1"/>
  <c r="B309" i="1"/>
  <c r="B310" i="1"/>
  <c r="B311" i="1"/>
  <c r="B312" i="1"/>
  <c r="B313" i="1"/>
  <c r="B314" i="1"/>
  <c r="B315" i="1"/>
  <c r="B307" i="1"/>
  <c r="B242" i="1"/>
  <c r="B243" i="1"/>
  <c r="B244" i="1"/>
  <c r="B245" i="1"/>
  <c r="B246" i="1"/>
  <c r="B247" i="1"/>
  <c r="B248" i="1"/>
  <c r="B249" i="1"/>
  <c r="B241" i="1"/>
  <c r="B188" i="1"/>
  <c r="B189" i="1"/>
  <c r="B190" i="1"/>
  <c r="B191" i="1"/>
  <c r="B192" i="1"/>
  <c r="B193" i="1"/>
  <c r="B194" i="1"/>
  <c r="B195" i="1"/>
  <c r="B187" i="1"/>
  <c r="B147" i="1"/>
  <c r="B148" i="1"/>
  <c r="B149" i="1"/>
  <c r="B150" i="1"/>
  <c r="B151" i="1"/>
  <c r="B152" i="1"/>
  <c r="B153" i="1"/>
  <c r="B154" i="1"/>
  <c r="B146" i="1"/>
  <c r="B96" i="1"/>
  <c r="B97" i="1"/>
  <c r="B98" i="1"/>
  <c r="B99" i="1"/>
  <c r="B100" i="1"/>
  <c r="B101" i="1"/>
  <c r="B102" i="1"/>
  <c r="B103" i="1"/>
  <c r="B95" i="1"/>
  <c r="B48" i="1"/>
  <c r="B49" i="1"/>
  <c r="B50" i="1"/>
  <c r="B51" i="1"/>
  <c r="B52" i="1"/>
  <c r="B53" i="1"/>
  <c r="B54" i="1"/>
  <c r="B55" i="1"/>
  <c r="B47" i="1"/>
  <c r="B5" i="1"/>
  <c r="B6" i="1"/>
  <c r="B7" i="1"/>
  <c r="B8" i="1"/>
  <c r="B9" i="1"/>
  <c r="B10" i="1"/>
  <c r="B11" i="1"/>
  <c r="B12" i="1"/>
  <c r="B4" i="1"/>
</calcChain>
</file>

<file path=xl/sharedStrings.xml><?xml version="1.0" encoding="utf-8"?>
<sst xmlns="http://schemas.openxmlformats.org/spreadsheetml/2006/main" count="1133" uniqueCount="951">
  <si>
    <t>Data</t>
  </si>
  <si>
    <t>Conținutul pe scurt a hotărârii</t>
  </si>
  <si>
    <t>Obs.</t>
  </si>
  <si>
    <t>Hotărârea privind alegerea preşedintelui de şedinţă.</t>
  </si>
  <si>
    <t>Hotărârea privind stabilirea taxelor local pe anul 2004 în baza prevederilor art.296 alin. 2 din Legea nr. 571/2003, Codul Fiscal.</t>
  </si>
  <si>
    <t>Hotărârea privind aprobarea utilizării fondului de rulment în trim. I 2004.</t>
  </si>
  <si>
    <t>Hotărâre cu privire la aprobarea casării mijloacelor fixe din patrimoniul şcolilor din Cernat.</t>
  </si>
  <si>
    <t>Hotărâre cu privire la stabilirea taxei de păşunat pe anul 2004.</t>
  </si>
  <si>
    <t>Hotărâre cu privire la alegerea preşedintelui de şedinţă.</t>
  </si>
  <si>
    <t>Hotărâre cu privire la rectificarea bugetului local pe anul 2004.</t>
  </si>
  <si>
    <t>Hotărârea privind aprobarea impozitelor şi taxelor local pe anul 2005, conf. art. 287 din Codul Fiscal.</t>
  </si>
  <si>
    <t>Hotărâre privind stabilirea  porţiunilor de drumuri publice comunale pe care în condiţii speciale pot circula tractoare, maşini agricole, care nu sunt supuse înmatriculării.</t>
  </si>
  <si>
    <t>Hotărâre cu privire la modificarea actului constitutiv al SC SALUBRISERV SRL privind primirea de noi membrii în asociaţie.</t>
  </si>
  <si>
    <t>Hotărârea cu privire la alegerea comisiei de validare a Consiliului Local nou ales la 06. 06 .2004.</t>
  </si>
  <si>
    <t>Hotărâre cu privire la validarea mandatelor de consiliu  a – Consiliului Local nou ales la 06.06.2004.</t>
  </si>
  <si>
    <t>Hotărârea cu privire la constituirea Consiliului Local al comunei Cernat în urma alegerilor locale din 06.06. 2004.</t>
  </si>
  <si>
    <t>Hotărârea cu privire la alegerea preşedintelui de şedinţă.</t>
  </si>
  <si>
    <t>Hotărârea privind alegerea viceprimarului - al Consiliului Local Cernat nou constituit.</t>
  </si>
  <si>
    <t>Hotărârea privind validarea mandatului de consilier al d-lui  Jakab Istvan privind supleant de pe lista UDMR.</t>
  </si>
  <si>
    <t>Hotărâre cu privire la organizarea şi alegerea consilier de specialitate pe domenii de activitate precum şi componenţa nominală a acestora.</t>
  </si>
  <si>
    <t>Hotărâre cu privire la alegera preşedintelui de şedinţă.</t>
  </si>
  <si>
    <t>Hotărâre cu privire la acceptarea donaţiei primite din partea Reifeissen-Bank din Tg-Secuiesc.</t>
  </si>
  <si>
    <t>Hotărâre cu privire la aprobarea aderării Primăriei Cernat la Ocolul Silvic particular Tg-Secuiesc, cu suprafaţa de pădure 318.22 ha de pădure proprie.</t>
  </si>
  <si>
    <t>Hotărârea privind alegerea preşedintelui de şedinţă pt. luna Sept. 2004.</t>
  </si>
  <si>
    <t>Hotărârea privind aprobarea regulamentului de organizare şi funcţionare a Consiliului local Cernat.</t>
  </si>
  <si>
    <t>Hotărâre cu privire la înfiinţarea serviciului  public de pompieri civili Cernat.</t>
  </si>
  <si>
    <t>Hotărâre cu privire la rectificarea bugetului pe anul 2004.</t>
  </si>
  <si>
    <t>Hotărârea privind aprobarea plan de venit şi cheltuieli ptr. activităţile agricultură şi silvicultură.</t>
  </si>
  <si>
    <t>Hotărârea ptr. alegerea preşedintelui de şedinţă ptr. şedinţa ordinară luna Noi. 2004.</t>
  </si>
  <si>
    <t>Hotărâre privind rectificarea bugetului local pe anul 2004.</t>
  </si>
  <si>
    <t>Hotărâre cu privire la înfiinşarea Comisiei de avizare a cereilor de organizare a adunăriloe publice în cadrul Consiliului  Local Cernat.</t>
  </si>
  <si>
    <t>Hotărâre cu privire la alegerea preşedintelui de şedinţă din 22.12.2004.</t>
  </si>
  <si>
    <t>Hotărâre cu privire la rectificarea bugetului local pe anul 2004</t>
  </si>
  <si>
    <t>Hotărâre privind aprobarea organigramei, statul de funcţii ale personalului di ap. propriu al Consiliului local Cernat.</t>
  </si>
  <si>
    <t>Hotărâre privind aprobarea bugetului local pe anul 2005.</t>
  </si>
  <si>
    <t>Hotărâre privind aprobarea planului de venit şi cheltuieli al activit. finanţate integral din venituri proprii pe anul 2005.</t>
  </si>
  <si>
    <t>Hotărâre privind virări de credite de la un articol la altul în cadrul aceluiaşi subcapitol al clasific. bugetare.</t>
  </si>
  <si>
    <t>Hotărâre privind stabilirea limitelor minime de venituri ce s-ar putea realiza din vânzarea, utilizarea terenurilor, clădirilor, spaţiilor locative ale altori bunuri mobile, şi imobile ptr. ajutor social.</t>
  </si>
  <si>
    <t>Hotărâre ptr. stabilirea taxei de drum, ptr. folosirea drumului comunal de autovechicole de mare tonaj, peste 10 to.</t>
  </si>
  <si>
    <t>Hotărâre privind aprobarea numărului  asistenţilor personal, ptr. persoane cu handicap pe anul 2005.</t>
  </si>
  <si>
    <t>Hotărâre cu privire la alegerea preşedintelui de şedinţă din 31.01. 2005.</t>
  </si>
  <si>
    <t>Hotărâre cu privire la aprobarea scoaterii din funcţiune a activelor fixe corporale din patrimoniul Consiliului Local, şi de învăţământ.</t>
  </si>
  <si>
    <t>Hot. privind înfiinţarea Serviciului Public Local de Turism, şi stabilirea taxei speciale ptr. folosirea casei de oaspeţi şi căsuţe de vacanţă, din proprietatea Consiliului Local Cernat.</t>
  </si>
  <si>
    <t>Hot. privind darea în folosință gratuită a unei spaţiu de 30mp.  pentru Asociaţia IKA Cernat, şi Asociaţia Turistică CER-TUR Cernat.</t>
  </si>
  <si>
    <t>Hot. privind alegerea preşedintelui de şedinţă din data de 29.03.2005.</t>
  </si>
  <si>
    <t>Hot. privind închirierea suprafeţei de păşune din proprietatea privată a comunei  ptr. deţinătorii de animale pe sezonul 2005.</t>
  </si>
  <si>
    <t>Hot. privind alegerea preşedintelui de şedinţă la 28.04. 2005.</t>
  </si>
  <si>
    <t>Hot. privind preluarea drumurilor forestiere din zona teritorială, de către Consiliul local Cernat din adm. Ocol Silvic Tg –Secuiesc.</t>
  </si>
  <si>
    <t>Hot.  privind măsurile ce se impun pentru asigurarea participării cetăţenilor, a instituţiilor publice şi agenţi economici, cu sau fără personalitate juridică la red. acţiunilor de păstrare a curăţeniei - Ord.21/2002.</t>
  </si>
  <si>
    <t>Atacat de Prefectură ptr nelegalitate. Modificat prin. Hot. nr. 17/2005</t>
  </si>
  <si>
    <t>Hot. privind acordul primirii unei suprafaţă de teren şi în proprietatea privată a statultui de la S.D.C.C. Tg-Secuiesc, domeniul public al statului şi în administrarea acestei societăţi.</t>
  </si>
  <si>
    <t>Atacat de Prefectură ptr. nelegalitate. Modif. prin Hot. 18/2005</t>
  </si>
  <si>
    <t>Hot. privind aprob. concesionării prin licitaţiepublică a unui teren fără construcţie al Primăriei Cernat , situat în comuna Cernat nr. 629/A în vedera realizării unei ataţie de alimentară cu carburanţi şi aprobarea caietului de sarcini şi studiul de oportunitate executat ţn acest sens.</t>
  </si>
  <si>
    <t>Hot. privind aprobarea contului de încheiere a exerciţiului bugetar pe anul 2004 .</t>
  </si>
  <si>
    <t>Hot. cu privire la înfiinţarea uniu serviciu comunitar de administrare a domeniului public al comunei Cernat.</t>
  </si>
  <si>
    <t>Hotărâre privind aprobării marcării şi tăierii a unei  cantităţi de lemne de lucru din pădurea privată  a Primăriei, necesar ptr. repararea podurilor şi podeţelor distruse de inundaţii din 07.05.2005.</t>
  </si>
  <si>
    <t>Hot. privind modificarea art. 1. lit. g din Hot. Consiliului Local Cernat  nr. 38/2004.</t>
  </si>
  <si>
    <t>Hot. cu privire la modificarea  art. 1. din Hot. Cons. Local Cernat nr.9/2005.</t>
  </si>
  <si>
    <t>Hot. cu privire la modificarea art. 1 din Hot. Cons. Local Cernat Hot. nr 11/2005 .</t>
  </si>
  <si>
    <t>Hot. privind alegerea  preşedintelui de şedinţă.</t>
  </si>
  <si>
    <t>Hot. privind stabilirea nivelului impozitelor şi taxelor locale pe anul 2006. conf. O.U.36/2002</t>
  </si>
  <si>
    <t>Hot. privind aprobarea marcării unei cantităţi de lemne de foc din pădurea Primăriei Cernat conf. A.P.V.-întocmit ţn acest sens.</t>
  </si>
  <si>
    <t>Proiect de hotărâre privind modificarea alocaţiei trimestriale ale bugetului local pe anul 2005- la salarii activ. de învăţământ.</t>
  </si>
  <si>
    <t>Proiect de hotărâre privind rectificarea bugetului local pe anul 2005.</t>
  </si>
  <si>
    <t>Proiect de hotărâre cu privire la însuşirea proiectului de stemă a comunei Cernat. jud. Covasna.</t>
  </si>
  <si>
    <t>Hotărâre privind aprobarea utilizării fondului de rulment constituit la sfârşitul anului 2004.</t>
  </si>
  <si>
    <t>Hotărâre privind alegerea preşedintelui de şedinţă.</t>
  </si>
  <si>
    <t>Hot. cu privire la aprobarea modificării alocaţiei trimestriale pe anul 2005 a bugetului local.</t>
  </si>
  <si>
    <t>Hot. privind rectificarea bugetului local pe anul 2005.</t>
  </si>
  <si>
    <t>Hot. cu privire la aprobarea  PUZ- zona Remete-ptr. edificare case sezoniere.</t>
  </si>
  <si>
    <t>Hot. cu privire la aprobarea PUZ zona intravilan Cernat sub nr. adm. 629/A, ptr. realizarea de staţie de alimentară cu carburanţi.</t>
  </si>
  <si>
    <t>Hot. cu privire la alegerea preşedintelui de şedinţă.</t>
  </si>
  <si>
    <t>Hot. cu privire la stabilirea impozitelor şi taxelor  local epe anul fiscal 2006 conf. H.G. 797/2005.</t>
  </si>
  <si>
    <t>Atacat de Prefectură ptr. nelegalitate . Modif. prin Hot. nr. 34/2005</t>
  </si>
  <si>
    <t>Hot. privind alegerea preşedintelui de şedinţă.</t>
  </si>
  <si>
    <t>Hot. privind modificarea anexei nr. 1, la Hot. nr. 32/2005 privind stabilirea cuantumului imp. şi taxelor locale pe anul 2006, conf. H.G.797/2005.</t>
  </si>
  <si>
    <t>Hot. cu privire la înfiinţarea serviciului voluntar  ptr. situaţii de urgenţă, categoria  IV-a.</t>
  </si>
  <si>
    <t>Hot. privind modificarea anexei nr. 1. la Hot. nr. 10/2005</t>
  </si>
  <si>
    <t>Hot. privind virări de credite bugetare de la un capitol la altul , în cadrul aceluiaşi subcapitol de cheltuieli.  trim. IV.</t>
  </si>
  <si>
    <t>Hot. privitoare la aprobarea asocierii Consiliului Local Cernat cu Consiliul Judeţean Covasna în vederea participării la proiectul “’Sistem ISPA finanţat integrat de management al deşeurilor în Jud. Harghita, Covasna, în cadrul programului de U. E.’”</t>
  </si>
  <si>
    <t>Hot. privind alegerea presedintelui de şedinţă.</t>
  </si>
  <si>
    <t>Hot. privind rectificarea bugetului Local  pe anul 2005.</t>
  </si>
  <si>
    <t>Hot. privind virări de credite de la un articol la altul în cadrul aceluiaşi subcapitol de cheltuieli. Trim. IV. 2005.</t>
  </si>
  <si>
    <t>Hot. privind stabilirea limitelor maxime ale veniturilor ce  s-ar putea realiza din vânzarea, utilizarea terenurilor, clădirilor, spaţilor locative şi altori bunuri mobile şi imobile în anul 2006.</t>
  </si>
  <si>
    <t>Hot. privind aprobarea organigramei, statul de funcţii şi numărul de personal al aparatului propriu al Consiliului Local Cernat , percum şi al pers. din instituţiile subordonate C. L. pe anul 2006.</t>
  </si>
  <si>
    <t>Hot. privind aprobarea  numărului de posturi privind asistenţii social pe anul 2006.</t>
  </si>
  <si>
    <t>Hot. privind alegerea preşedintelui de şedinţă pe perioada de 3 luni.</t>
  </si>
  <si>
    <t>Hot. privind aprobarea bugetului local pe anul 2006.</t>
  </si>
  <si>
    <t>Hot. privind aprobarea bugetului venit-cheltuieli instituţiilor finanţate integral sau parţial  din bugetul local, pe anul 2006.</t>
  </si>
  <si>
    <t>Hot. privind aprobarea casării mijloacelor fixe din patrimoniul Cons. Local Cernat –propuse de comisia de casare.</t>
  </si>
  <si>
    <t>Hot. privind aprobarea folosirii fondului de rulment creat în anii anteriori,în cursul anului 2006.</t>
  </si>
  <si>
    <t>Hot. privind aprobarea bugetului de venit şi cheltuieli pe anul 2006 al activităţiil de pază finanţat integral din venituri proprii.</t>
  </si>
  <si>
    <t>Hot. privind aprobarea asocerii Consiliului Local Cernat  cu Consiliul Ju. Covasna , în vederea participării la Proiect, “’Alimentare cu apă, canalizare şi staţii de epurare în jud. Covasna”’ în cadrul Programului ISPA, finanţat de UE.</t>
  </si>
  <si>
    <t>Hot. cu privire la aprobarea modificării actului constitutiv al SC SALUBRISERV. SRL.</t>
  </si>
  <si>
    <t>Hot. cu privire la stabilirea preţului mat. lemnos din pădurea Primăriei Cernat.</t>
  </si>
  <si>
    <t>Hot. cu privire la aprobarea modificării alocaţiei trimestriale a bugetului local pe anul 2006.</t>
  </si>
  <si>
    <t>Hot. privind modificarea punctul 2/3 din anexa 1, la Hot. nr. 34/2005 pentru stabilirea impozitelor şi taxelor locale pe anul 2006.</t>
  </si>
  <si>
    <t>Hot. privind rectificarea bugetului local pe anul 2006.</t>
  </si>
  <si>
    <t>Hot. privind organizarea şi desfăşurarea activităţii de păşunat pe anul 2006 din comuna Cernat.</t>
  </si>
  <si>
    <t>Hot. privind închirierea bunurilor din domeniul public al comunei Cernat.</t>
  </si>
  <si>
    <t>Hot. privind modificarea alocaţiei trimestriale ale bugetului local pe anul 2006.</t>
  </si>
  <si>
    <t>Hot. privind modificarea anexei nr. 1. la Hot. nr. 11/2006 privind impozitul pe teren agricol din extravilan .</t>
  </si>
  <si>
    <t>Hot. privind constituirea Comandamentului local antiepizotic  pe raza comunei Cernat</t>
  </si>
  <si>
    <t>Hot. privind aprobarea  modificării alocaţiei trimestriale ale bugetului local aprobat pe anul 2006.</t>
  </si>
  <si>
    <t>Hot. privind însuşirea studiului de fezabilitate intocmit ptr,. extinderea reţelei de apă potabilă şi aprobarea participării la proiecte finanţat conf. Ord. 7/2006.</t>
  </si>
  <si>
    <t>Hot. privind constituirea Comisiei de adjudecare a ofertelor depuse ptr. contractarea lucrării de Reabilitare DC-4, DC-6 Cernat.</t>
  </si>
  <si>
    <t>Hot. privind aprobarea construirii unei săli de sport, şi cedarea terenului aferent către CNI SA, pe durata construcţiei.</t>
  </si>
  <si>
    <t>Hot. privind alegerea preşedintelui de sedinţă.</t>
  </si>
  <si>
    <t>Hot. cu privire la modificarea  materială din preambulului Hot. nr. 22/2006 privind constituirea Comisiei de adjudecare a ofertelor depuse ptr. contractarea lucrării Pietruirea DC-4, DC-6.</t>
  </si>
  <si>
    <t>Hot. cu privire la rectificarea bugetului local pe anul 2006.</t>
  </si>
  <si>
    <t>Hot. privind virări de credite bugetare de la un articol la altul din cadrul aceluiaşi capitol de cheltuieli.</t>
  </si>
  <si>
    <t>Hot. privind aprobarea studiului de fezabilitate privind lucrarea ‘”Reabilitare  DC-12 Albiş. “’</t>
  </si>
  <si>
    <t>Hot. privind stabilirea veniturilor potenţiale care se pot obţine din valorificarea bunurilor ce depăşesc cantitativ categoriile de bunuri  prevăzute în lista bunurilor considerate de strictă necesitate ptr. nevoile unei familii.</t>
  </si>
  <si>
    <t>Hot. privind constituirea Comisiei de evaluare ptr. atribuirea contractului de achiziţie publică, privind lucrarea ‘”Pietruirea drum communal DC-12 Albiş .‘’</t>
  </si>
  <si>
    <t>Hot. privind stabilirea preţului materialului lemnos provenit din pădurea Primăriei Cernat.</t>
  </si>
  <si>
    <t>Hot. privind aprobarea iniţierii procedurilor legale privitoare la participarea comunei Cernat, jud. Covasna, la infiinţarea Asociaţiei de Dezvoltare Intercomunitară ‘’ Pro Ţinutul Secuiesc-Szövetség a Székelyföldért Egyesület”’.</t>
  </si>
  <si>
    <t>Hot. privind propunerea ptr. aprobarea schimbării încadrarea drumului dintr-o categorie funcţională în altă categorie funcţională.</t>
  </si>
  <si>
    <t>Hot. cu privire la evaluarea ofertelor depuse pentru executarea lucrării Proiect Technic, ptr. lucrarea de extinderea reţelei de apă potabilă şi reabilitarea celei existente în comuna Cernat.</t>
  </si>
  <si>
    <t>Hot. cu nivelurile ptr. valorile impozabile impozite şi taxe locale şi alte taxe asimilate acestora  precum şi amenzile aplicabile în anul fiscal 2007.</t>
  </si>
  <si>
    <t>Modif. prin Hot. nr. 1/2007</t>
  </si>
  <si>
    <t>Hot. cu privire la aprobarea organigramei, numărul de personal, şi statul de funcţii ptr. funcţionarii publici, ptr. personalul din aparatul de specialitate al Primarului , pentru personalul contractual , şi din instituţiile subordonate Consiliului Local Cernat.</t>
  </si>
  <si>
    <t>Modif. prin Hot. nr. 2/2007</t>
  </si>
  <si>
    <t>Hot. cu privire la aprobarea numărului de posturi la asistenţi social pe anul 2007.</t>
  </si>
  <si>
    <t>Hot. cu privire la virări de credite bugetare.</t>
  </si>
  <si>
    <t>Hot. privind alegerea preşedintelui de şedinţă pe 3 luni.</t>
  </si>
  <si>
    <t>Hot. privind aprobarea cumpărării unui teren intravilan din comuna Cernat în domeniul privat al comunei.</t>
  </si>
  <si>
    <t>Hot. privind aprobarea cumpărării unui teren din intravilan situat în Com. Cernat  în domeniul privat al comunei.</t>
  </si>
  <si>
    <t>Hot. privind aprobarea acordării ajutorului de urgenţă ptr. persoanele beneficiare de ajutor social şi cel nevoiaşi.</t>
  </si>
  <si>
    <t>Hot. privind virări de credite bugetare de la un capitol la altul în cadrul clasificaţiei bugetare în 2006.</t>
  </si>
  <si>
    <t>Hot. privind modificarea  pt. 5.1 din anexa nr. 1 la Hot.. Consiliului Local nr. 39/2006.</t>
  </si>
  <si>
    <t>Hot. privind modificarea Hot. Consiliului Local  Cernat  nr. 40/2006 privind organigrama, statul de funcţii  şi numărul personal pe anul 2007.</t>
  </si>
  <si>
    <t>Hot. privind aprobarea bugetului  local pe anul  2007..</t>
  </si>
  <si>
    <t>Hot. privind aprobarea planului de venit şi cheltuieli ale instituţilor finanţate integral, anul 2007.</t>
  </si>
  <si>
    <t>Hot. privind instituirea taxei speciale ptr. executarea în bune condiţii a serviciului de pază.</t>
  </si>
  <si>
    <t>Hot. privind aprobarea folosirii fondului de rulment în cursul trimestrului  I, II. 2007, creat la finalul anului 2006.</t>
  </si>
  <si>
    <t>Hot. privind rectifecarea bugetului local pe anul 2007..</t>
  </si>
  <si>
    <t>Hot. cu privire la modificarea alocaţiei trimestr. ale bugetului local pe anul 2007.</t>
  </si>
  <si>
    <t>Hot. privind aprobarea construirii unei locuinţe apeciale şi cedarea terenului aferent, către ANL. pe durata construcţiei.</t>
  </si>
  <si>
    <t>Hot. privind modificarea Hot. nr. 5/2007 al Cnsiliului Local Cernat privind organizarea pazei comunale.</t>
  </si>
  <si>
    <t>Hot. privind închirierea bunurilor din domeniul public al comunei.</t>
  </si>
  <si>
    <t>Hot. privind aprobarea contului de încheiere a exerciţiului bugetar pe anul 2006.</t>
  </si>
  <si>
    <t>Hot. privind rectificarea bugetului local pe 2007.</t>
  </si>
  <si>
    <t>Hot. privind scoaterea din funcţiune a mijl. fixe din patrimoniul Şcoala cu clasele  I-VIII. Végh Antal.</t>
  </si>
  <si>
    <t>Hot. privind aprobarea contului de încheiere a exerciţiului bugetar pe anul 2006 privind utilizarea fondului rulment.</t>
  </si>
  <si>
    <t>Hot. privind constituirea Comisiei de evaluare a ofertelor depuse ptr. atribuire contract de achiziţie publică pentru lucrarea  Asfaltare stradă principală com. Cernat.</t>
  </si>
  <si>
    <t>Hot. ptr. alegerea  preşedintelui de şedinţă.</t>
  </si>
  <si>
    <t>Hot. privind aprobarea asocierii comunei Cernat cu alte unităţi administrativ teritoriale din jud. Covasna şi Harghita în vederea înfiinţării Asociaţiei de Dezvoltare  Intercomunitară ptr. Implementarea Proiectului ‘”Sistem Integrat de Management al Deşeurilor în judeţele Harghita şi Covasna .“’</t>
  </si>
  <si>
    <t>Hot. privind rectificarea bugetului local pe anul 2007.</t>
  </si>
  <si>
    <t>Hot. privind aprobarea construirii unei aşezământ în comuna Cernat.</t>
  </si>
  <si>
    <t>Hot. privind păstrarea destinaţieie clădirii căminului cultural nou construit pentru o perioadă nedeterminată.</t>
  </si>
  <si>
    <t>Hot. privind aprobarea exploatării şi valorificării materialului lemnos din pădurea Primăriei Cernat din U.a 18/a, 19/A.</t>
  </si>
  <si>
    <t>Hot. cu privire la rectificarea bugetului local pe anul 2007.</t>
  </si>
  <si>
    <t>Hot. cu privire  la rectificarea bugetului local pe anul 2007.</t>
  </si>
  <si>
    <t>Aprobarea  planului de activitate   al căm. cultural Cernat.</t>
  </si>
  <si>
    <t>Hot. ptr. constituirea Comisiei de evaluare ptr. atribuirea contractului de achiziţie publică, privind lucrarea  ‘’Extinderea reţelei de alimentare cu apă potabilă, şi reabilitarea celei existente ţn com. Cernat. ‘’</t>
  </si>
  <si>
    <t>Hot. ptr. constituirea Comisiei de evaluare a contractului de achiziţie publică, privind lucrarea ‘’Obiect de investiţii Sala de Sport la Şcoala cu clasele I-VIII Bod Péter.‘’</t>
  </si>
  <si>
    <t>Hot. privind stabilirea materalului lemnos  exploatat din pădurea Primăriei Cernat , partida 5550,-T P1, Bartafalva , Ua. 18A, 19A.</t>
  </si>
  <si>
    <t>Hot. privind aprobarea organigramei şi statul de funcţii al aparatului de specialitate  ale Primarului pe anul 2008.</t>
  </si>
  <si>
    <t>Hot. cu privire la  stabilirea veniturilor potenţiale ce se pot obţine din valorificarea bunurilor ce depăşesc cantitativ  categ. de bunuri  prevăzute în lista bunurilor strict necesar.</t>
  </si>
  <si>
    <t>Hot. privind nivelurile ptr. valorile impozabile, impozite şi taxe locale şi alte taxe asimilate acestora, precum şi amenzile aplicabile în anul fiscal 2008.</t>
  </si>
  <si>
    <t>Hot. privind aprobarea planului de analiză ţi acoperire a riscurilor la nivelul comunei Cernat.</t>
  </si>
  <si>
    <t>Hot. ptr, alegerea preşedintelui de şedinţă.</t>
  </si>
  <si>
    <t>Hot. cu privire la rectificarea bugetului local pe anul 2008.</t>
  </si>
  <si>
    <t>Hot. cu privire la aprobarea planului de venituri  şi cheltuieli .</t>
  </si>
  <si>
    <t>Hot. cu privire la aprobarea folosirii fondului rulment creat la finele anului 2007.</t>
  </si>
  <si>
    <t>Hot. privind verificarea bugetului local pe anul 2008..</t>
  </si>
  <si>
    <t>Hot. privind rectificarea bugetului local pe anul 2008.</t>
  </si>
  <si>
    <t>Hot. privind asocierea comunei Cernat cu alte unităţi administrativ teritoriale în vederea  înfiinţării Asociaţiei de Dezvoltare Intercomunitară  AQUCOV.</t>
  </si>
  <si>
    <t>Hot.privind intabularea unui teren intravilan în suprafaţa de 230 mp. în proprietatea privată a comunei  şi înfiinţarea de carte funciară , ptr. nr. top. 630/2 Cernatul de Sus.</t>
  </si>
  <si>
    <t>Hot. privind constituirea   Comisiei de evaluare a ofertelor , ptr. atribuirea contractul de achiziţie publică privind lucrarea ‘’Lucrări de îmbrăcare  trotuare ‘’ în comuna Cernat.</t>
  </si>
  <si>
    <t>Hot. privind alegerea   preşedintelui de şedinţă.</t>
  </si>
  <si>
    <t>Hot. privind aprobarea contului de încheiere a  exerciţiului bugetar pe anul 2007.</t>
  </si>
  <si>
    <t>Hot. pentru constituirea Comisiei de evaluare a ofertelor depuse pentru  Lucrarea  Reabilitare drum  comunal.</t>
  </si>
  <si>
    <t>Hot. privind aprobarea PUZ ptr. S.C Bioplant SRL.</t>
  </si>
  <si>
    <t>Hot. privind Conv. de parteneriat între Consiliul Local Cernat şi Parochia Reformată din Cernatul de Sus.</t>
  </si>
  <si>
    <t>Hot. privind alegerea Comisiei de validare a mandatelor consilierilor din Consiliul  Local al comunei Cernat –după alegerile  locale 01.06.2008.</t>
  </si>
  <si>
    <t>Hot. privind consemnarea  rezultatului validării mandatelor consilierilor din Consiliul  Local al com. Cernat –după alegerile locale din anul 01.06.2008.</t>
  </si>
  <si>
    <t>Hot. privind declararea Consiliului Local al comunei Cernat  ca legal constituit.</t>
  </si>
  <si>
    <t>Hot. privind alegerea  viceprimarului.</t>
  </si>
  <si>
    <t>Hot. privind organizarea Comisiilor de Specialitate ale Consiliului Local al comunei Cernat.</t>
  </si>
  <si>
    <t>Hot. privind rectificarea bugetului local pe anul 2008 prin virări de credite.</t>
  </si>
  <si>
    <t>Hot. privind rectificarea cheltuielilor evidenţiate în afara bugetului local pe anul 2008 prin virări de credite.</t>
  </si>
  <si>
    <t>Hot. privind aprobarea marcării şi tăierii lemne de foc din pădure.</t>
  </si>
  <si>
    <t>Hot. privind acordarea ajutorului material ptr. Szőcs Balázs  ptr. executarea operaţiei de transplant pulmonar.</t>
  </si>
  <si>
    <t>Hot. privind modificarea actului administrativ.</t>
  </si>
  <si>
    <t>Hot. privind acordarea sprijin financiar ptr. Parohia Reformată Cernatul de sus, ptr. finalizarea Centrul cultural Cernatul de sus.</t>
  </si>
  <si>
    <t>Hot. privind constituirea Comisiei de evaluare a ofertelor  depuse ptr. atribuirea centrului de achiziţie publică ptr. lucrarea  ‘’ Lucrşri suplimentare privind lucrări de îmbrăcare trotuare+ Lucrări suplimentare la asfaltare străzi. ‘’</t>
  </si>
  <si>
    <t>Hot. privind rectificarea bugetului local pe anul 2008</t>
  </si>
  <si>
    <t>Hot. privind rectificarea cheltuielilor evidenţiate în afara bugetului local pe 2008.</t>
  </si>
  <si>
    <t>Hot. privind înfiinţarea Serviciului Voluntar ptr. Situaţii de Urgenţă.</t>
  </si>
  <si>
    <t>Hot. privind delimitarea unui teren din extravilan şi înregistrarea acesteia  în domeniul privat al comunei.</t>
  </si>
  <si>
    <t>Hot. privind acceptarea unei donaţii din partea localităţii Sármellék din Ungaria.</t>
  </si>
  <si>
    <t>Hot. privind aprobarea marcării, exploatării şi vânzării materialului lemnos, din pădurea Primăriei Cernat UP II, Ua.55B, 2a,2h.</t>
  </si>
  <si>
    <t>Hot. privind aprobarea cumpărării unui  teren din extravilan în suprafaţa de 2123 mp, înscris sub nr. cad. 9216.</t>
  </si>
  <si>
    <t>Hot. privind revocarea actului administrativ –Hot. nr. 36/19.09.2008.</t>
  </si>
  <si>
    <t>Hot. privind stabilirea preţul materialului lemnos din pădurea primăriei Cernat.</t>
  </si>
  <si>
    <t>Hot. privind aprobarea dezmembrării terenului prorietate de stat în vederearestituirii fostului  proprietar.</t>
  </si>
  <si>
    <t>Hot. privind nivelurile ptr. valorile impozabile, impozite şi taxe locale şi alte taxe asimilate acestora, precum şi amenzile aplicabile în 2009.</t>
  </si>
  <si>
    <t>Hot. pentru modificarea actului administrativ.</t>
  </si>
  <si>
    <t>Hot. privind rectificarea bugetului Local pe anul 2008.</t>
  </si>
  <si>
    <t>Hot. privind aprobarea organigramei şi statul de funcţii al Consiliului Local al comunei  Cernat pe anul 2009.</t>
  </si>
  <si>
    <t>Hot. privind stabilirea veniturilor potenţiale ce se pot obţine din valorificarea bunurilor ce depăşesc cantitativ categoriile de bunuri prevăzute în lista bunurilor considerate de strictă necesitate ptr. familii.</t>
  </si>
  <si>
    <t>Hot. privind înfiinţarea Serviciul de îngrijire şi asistenţă la domiciliu a persoanelor vârstnice.</t>
  </si>
  <si>
    <t>Hot. privind instrumentare proiectului  ‘’Dezvoltarea integrată a</t>
  </si>
  <si>
    <t>Hot. privind modificarea inventarului bunurilor care aparţin domeniului public al comunei, detalierea unor poziţii şi însuşirea acesteia.</t>
  </si>
  <si>
    <t>Hot. privind delimitarea unui teren intravilan priprietate de stat şi dezmembrarea acesteia şn vederea restituirii fostului proprietar.</t>
  </si>
  <si>
    <t>Hot. privind scoaterea din funcţiune a bunurilor materiale în urma casării.</t>
  </si>
  <si>
    <t>Hot. privind modificarea actului constitutiv al SC Salubriserv  Srl. Bixad.</t>
  </si>
  <si>
    <t>Hot. privind organizare şi desfăşurarea activităţii de păşunat în localitatea Cernat, jud. Covasna.</t>
  </si>
  <si>
    <t>Hot. privind aprobarea Regulamentului de  organizare şi funcţionare a Consiliului Local Cernat după alegerile locale din 01.06. 2008.</t>
  </si>
  <si>
    <t>Hot.  cu privire la aprobarea bugetului local pe anul 2009.</t>
  </si>
  <si>
    <t>Hot. ptr. aprobarea planului de venit şi cheltuieli ptr. activităţi autofinanţate păşuni comunale.</t>
  </si>
  <si>
    <t>Hot. privind aprobarea contului de încheiere a exerciţiului bugetar pe anul 2008 ale bugetului local.</t>
  </si>
  <si>
    <t>Hot. privind aprobarea contului de încheiere a exerciţiului bugetar pe anul 2008 ale fondului de rulment.</t>
  </si>
  <si>
    <t>Hot. privind rectificarea bugetului local pe anul 2009.</t>
  </si>
  <si>
    <t>Hot. privind aprobarea marcării şi exploatării materialului lemnos din pădurea Primăriei Cernat şi valorificarea acestora.</t>
  </si>
  <si>
    <t>Modificat prin Hot. 19/2009</t>
  </si>
  <si>
    <t>Hot. privind aprobarea închirierii unui spaţiu din domeniul public al comunei pentru desfăşurarea activităţii comerciale.</t>
  </si>
  <si>
    <t>Revocat prin Hot. 18/2009</t>
  </si>
  <si>
    <t>Hot. privind aprobarea folosirii fondului de rulment în trim. I.2009 constituit la sfârşitul anului 2008.</t>
  </si>
  <si>
    <t>Modificat prin Hot.  20/2009</t>
  </si>
  <si>
    <t>Hot. privind rectificarea actului adninistrativ.</t>
  </si>
  <si>
    <t>Hot. privind constituirea Comisiei de evaluare a ofertelor pentru atribuirea contarctului de achiziţii publice privind ‘’ Lucrări de îmbrăcare trotuare .‘’</t>
  </si>
  <si>
    <t>Hot. privind declararea vacantei  unui loc de consilier în Consiliul Local Cernat, locul lui Kocsis György.</t>
  </si>
  <si>
    <t>Hot. privind revocarea Hot. nr.13/2009.</t>
  </si>
  <si>
    <t>Hot. privind îndreptarea erorii materiale la Hot. nr. 12/2009.</t>
  </si>
  <si>
    <t>Hot. privind îndreptarea erorii materiale la Hot. nr. 14/2009.</t>
  </si>
  <si>
    <t>Hot. privind modificare art. 1. din Hot. nr. 16/2008 referitor la alegerea Comisiei de validare a mandatelor de consiliu, din Consiliul Local al Comunei Cernat.</t>
  </si>
  <si>
    <t>Hot. privind validarea mandatului  de consilier local   al domnului Csáki Béla declarat supleant  la alegerile locale din 01.06.2008. pe lista UDMR.  mandat devenit vacant în urma încetării de drept a numit. Kocsis György.</t>
  </si>
  <si>
    <t>Modificat prin Hot. 36/2009</t>
  </si>
  <si>
    <t>Hot. privind aprobarea avizului prealabil de oportunitate ptr. eliberarea PUZ-ului solicitata de Vojna József.</t>
  </si>
  <si>
    <t>Hot. privind revocarea Hot. nr.19/2007, privind aprobarea asocierii comunei Cernat, cu alte unit. administrativ teritoriale  în jud. Covasna şi Harghita ptr. înfiinţarea ‘’Sistem management al deşeurilor în jud. Covasna şi Harghita.’’</t>
  </si>
  <si>
    <t>Hot. ptr. aprobarea asocierii comunei cCernat cu alte unităţi admin.-teritoriale în jud. Covasnaptr. înfiinţarea Asociaţiei de Dezvoltare Intercomunitară ‘’Sistem Integrat de Management al deşeurilor din Covasna .‘’</t>
  </si>
  <si>
    <t>Modificat prin Hot. nr. 37/2009</t>
  </si>
  <si>
    <t>Hot. ptr. rectificarea cheltuielilor evidenţiate în afara bugetului pe anul 2009.</t>
  </si>
  <si>
    <t>Hot. ptr. alegerea preşedintelui de şedinţă.</t>
  </si>
  <si>
    <t>Hot. privind delimitarea unui teren din intaravilanul localităţii Cernat şi înregistrarea acesteia în domeniul public al com. Cernat.</t>
  </si>
  <si>
    <t>Hot. privind însuşirea inventarului bunurilor ce aparţin domeniului public al comunei Cernat, jud. Covasna.</t>
  </si>
  <si>
    <t>Hot. privind rectificarea bugetului local pe anul 2009</t>
  </si>
  <si>
    <t>Hot. privind aprobarea folosirii fondului de rulment în trim. III. 2009, creat la finele anului 2008.</t>
  </si>
  <si>
    <t>Hot. privind aprobarea Regulamentului de Organizare şi funcţionare al aşezământului cultural ‘’Centrul local ptr. conservarea şi promovarea culturii tradiţionale din comuna Cernat jud. Covasna.</t>
  </si>
  <si>
    <t>Hot. privind instrumentarea proiectului  ‘’Dezvoltare  integrată a com. Cernat, jud. Covasna prin reabilitarea drumului comunal DC-4, realizarea sisitemului de canalizare menajeră, înfiinţarea serviciului de îngrijire şi asistenţă la domiciliu a persoanelor vârstnice, dotarea centrului local  ptr. conservarea şi promovarea culturii tradiţionale  precum şi reabilitarea clădirii bibliotecii comunale. ‘’</t>
  </si>
  <si>
    <t>Hot. privind constituirea Comisiei de evaluarea a ofertelor depuse ptr. atribuirea contractului  de achiziţie publică ptr. lucrarea ‘’Reparat drum prin asfaltare din Com. Cernat .’’</t>
  </si>
  <si>
    <t>Hot. privind ]ndreptarea erorii material[ la Hot. C.L. NR. 23/2009.</t>
  </si>
  <si>
    <t>Hot. privind modificarea Hot. nr. 26/2009, privind asocierea comunei Cernat cu alte unităţi administrativ –teritoriale în jud. Covasna, ptr. înfiinţarea  Asociaţiei Sistem integrat de management al. deşeurilor în jud. Covasna.</t>
  </si>
  <si>
    <t>Hot. privind Constituirea Comisiei de evaluare a ofertelor depuse ptr. achiziţii publice privind lucrarea ‘’Amenajare spaíi de joacă pentru copii. ‘’</t>
  </si>
  <si>
    <t>Hot. privind Constituirea Comisiei de evaluare a ofertelor depuse ptr. achiziţii publice privind lucrarea  Achiziţii de ferestre  şi uşi  din PVC.</t>
  </si>
  <si>
    <t>Hot. privind modificarea Hot. nr. 29/2009.</t>
  </si>
  <si>
    <t>Hot. privind revocarea Hotărârii nr. 33/2009.</t>
  </si>
  <si>
    <t>Hot. privind modificarea Hotîrii nr. 36/2009.</t>
  </si>
  <si>
    <t>Hot. privind modificarea Hotărârii nr. 37/2009.</t>
  </si>
  <si>
    <t>Hot. privind asocierea Consiliului Local Cernat cu Consiliul Judeţean Covasna în vederea participîrii la Programul ‘’Promovarea construirii terenurilor de joacă în localităţile jud. Covasna în perioada 2009-2013.‘’</t>
  </si>
  <si>
    <t>Hot. privind nivelurile pentru valorile impozabile, impozite şi taxe locale şi alte taxe asimilate acestora ,precum şi amenzile aplicabile, începând cu anul fiscal 2010.</t>
  </si>
  <si>
    <t>Hot. privind acordarea avizului prealabil de oportunitate solicitat de SC MP&amp;AGRO SRL. Cernat pentru elaborarea PUZ-Depozit de cartofi.</t>
  </si>
  <si>
    <t>Hot. privind elaborarea PUZ-ptr. executarea lucrării ‘’Zonă de agrement Albiş, com. Cernat .‘’</t>
  </si>
  <si>
    <t>Hot. privind rectificarea bugetului local pe anul 2009. Aprobarea folosirii în cursul trimestrului  IV. 2009 a sumei de 140.000 lei, din fondul de rulment.</t>
  </si>
  <si>
    <t>Hot. privind delimitarea unei suprafeţe de teren din intravilanul satului Albiş, şi înregistaraea acesteia în intravilanul bunurilor, ce alcătuiesc  domeniul public al com. Cernat.</t>
  </si>
  <si>
    <t>Hot. privind asocierea com. Cernat cu alte persoane juridice în vedera înfiinţării ‘’Asociaţia Proprietarilor de Păduri Katrosa. ‘’</t>
  </si>
  <si>
    <t>Hot. privind aprobarea PUZ, solicitat de SC. MP AGRO SRL, privind lucrarea ‘’Depozit de cartofi . Modernizarea şi extinderea activităţii de producere, depozitare şi marketing a cartofilor.’’</t>
  </si>
  <si>
    <t>Hot. privind aprobarea marcării şi exploatării mat. lemnos din pădurea Primăriei Cernat şi valorificarea acesteia.</t>
  </si>
  <si>
    <t>Hot. privind revocarea Hot. nr. 46/2009-privind nivelurile pentru valorile impozabile,impozite şi taxe locale pe anul 2010.</t>
  </si>
  <si>
    <t>Hot. privind revocarea Hot. nr 48 din 2009- privind aprobarea PUZ- zona de agrement astul Albiş.</t>
  </si>
  <si>
    <t>Hot. privind aprobarea organigramei, număr personal şi statul de funcţii al aparatului de specialiatate al primarului, al personalului contractual al Consiliului Local Cernat şi a Instituţilor subordonate.</t>
  </si>
  <si>
    <t>Hot. privind stabilirea veniturilor potenţiale ce se pot obţine din valorificarea bunurilor ce depăşesc  cantitativ categoriile de bunuri de strictă necesitate ptr. nevoile unei familii pe anul 2010.</t>
  </si>
  <si>
    <t>Hot. privind obţinerea avizului prealabil de oportunitate ptr. elaborarea PUZ zona de locuinţe satul Icafalău, com. Cernat.</t>
  </si>
  <si>
    <t>Hot. privind nivelurile  ptr. valorile impozabile, impozite şi taxe locale şi alte taxe asimilate acestora precum şi amenzile aplicabile începând cu anul 2010.</t>
  </si>
  <si>
    <t>Hot. ptr. aprobarea PUZ. privind executarea lucrării ‘’Zona de agrement Albiş comuna Cernat.</t>
  </si>
  <si>
    <t>Hot. pentru alegerea preşedintelui de şedinţă.</t>
  </si>
  <si>
    <t>Hot. privind aprobarea  marcării şi exploatării  materialului lemnos  din pădurea Primăriei Cernat  şi stabilirea preţului în vederea valorificării.</t>
  </si>
  <si>
    <t>Hot. privind aprobarea bugetului local pe anul 2010.</t>
  </si>
  <si>
    <t>Hot. privind aprobarea planului de venituri şi cheltuieli pe anul 2010 ale instituţilor finanţate integral  sau parţial din venituri proprii.</t>
  </si>
  <si>
    <t>Modificat prin Hot. nr. 7/2010.</t>
  </si>
  <si>
    <t>Hot. privind aprobarea utilizării fondului de rulment creat la finele anului 2009, în cursul trimestrului I-III. 2010.</t>
  </si>
  <si>
    <t>Hot. privind aprobarea a 10 case în baza  Programului  ‘’ Renaşterea satului românesc 10 case pentru specialişti .‘’</t>
  </si>
  <si>
    <t>Hot. pentru alegerea presedintelui de şedinţă.</t>
  </si>
  <si>
    <t>Hot. privind modificarea  Hot. nr. 3, 4, din 2010 adoptat de Consiliul Local Cernat.</t>
  </si>
  <si>
    <t>Hot. privind aprobarea PUZ- zona de locuinţe satul Icafalău.</t>
  </si>
  <si>
    <t>Hot. privind participarea comunei Cernat la înfiinţarea asociaţiei  ‘’Asociaţia Angustia Egyesület ‘’</t>
  </si>
  <si>
    <t>Hot. privind rectificarea bugetului local pe anul 2010</t>
  </si>
  <si>
    <t>Hot. privind casarea obiectelor de inventar în cadrul  ‘’Şcoala cu clasele I-VIII. Végh Antal ’’ Cernat.</t>
  </si>
  <si>
    <t>Hot. privind stabilirea suprafeţelor de păşune din  domeniul privat al comunei Cernat, pentru care vor depune cereri de sprijin pe suprafaţă  în Campania 2010 la APIA.</t>
  </si>
  <si>
    <t>Hot. privind aprobarea contului de încheiere a exerciţiului bugetar pe anul 2009.</t>
  </si>
  <si>
    <t>Hot. privind aprobarea contului de încheierea  contului de execuţie pe anul 2009 privind fondul de rulment.</t>
  </si>
  <si>
    <t>Hot. privind acordarea avizului prealabil  de oportunitate pentru elaborarea  PUZ zona de locuit în Cernat.</t>
  </si>
  <si>
    <t>Hot. ptivind reglementarea situaţiei juridice a unor imobile din domeniul public al comunei Cernat.</t>
  </si>
  <si>
    <t>Hot. privind rectificarea bugetului local pe anul 2010.</t>
  </si>
  <si>
    <t>Hot. privind modificarea Hot. nr. 9/2010- privind participarea comunei Cernat la înfiinţarea asociaţiei  ‘’Asociaţia Angustia Egyesület. ‘’</t>
  </si>
  <si>
    <t>Hot. privind aprobarea marcării şi exploatării materialului lemnos din pădurea Primăriei Cernat, stabilirea preţului acestora.</t>
  </si>
  <si>
    <t>Hot. privind aprobarea proiectului ‘’Proiect Integrat : Dezvoltarea  Marketingului Turistic în com. Cernat.  Acţiunea nr. 1 : Centru local de informare şi promovare turistică.  Acţiunea nr. 2 : Panou de informare turistică.</t>
  </si>
  <si>
    <t>Hot. privind aprobarea proiectului ‘’Proiect integrat  Dezvoltarea Marketingului Turistic în comuna Cernat. Acţiunea nr.3 :Materiale de promovare turistice.’’</t>
  </si>
  <si>
    <t>Hot. privind schimbarea regimului juridic al blocului de locuinţă ANL- din proprietatea publică al comunei Cernat jud. Covasna în proprietatea publică a statului.</t>
  </si>
  <si>
    <t>Hot. privind aprobarea organigramei statul de funcţii şi nr. de personal din aparatul de specialitate al primarului ţi a personalului contractual pe anul 2010.</t>
  </si>
  <si>
    <t>Hot. privind aprobarea Planului Urbanistic Zonal ‘’ zona de locuit: Fegyver-Cernat.’’</t>
  </si>
  <si>
    <t>Hot. privind constituirea Comisiei de evaluare a ofertelor pentru atribuirea contract de achiziţii publice privind ‘’Servicii de proiectare şi asist. technică privind investiţia Sistem de canalizare menajeră com. Cernat, jud. Covasna. ‘’</t>
  </si>
  <si>
    <t>Hot.privind constituirea Comisiei de evaluare a ofertelor pentru atribuirea contract de achiziţii publice privind ‘’Servicii de proiectare şi asist. technică privind investiţia Reabilitarea DC-4 km.9-12+79 Cernat.</t>
  </si>
  <si>
    <t>Hot. privind acordarea avizului prealabil de oportunitate prin întocmirea documentului PUZ-ptr. Reabilitarea băilor tradiţionale.</t>
  </si>
  <si>
    <t>Hot. privind modificarea Hot. nr. 16/2010 şi 19/2010.</t>
  </si>
  <si>
    <t>Hot. privind constituirea Comisiei de evaluare a ofertelor ptr. atribuirea contractului de achiziţii publice pt. ‘’Servicii de proiectare asistenţă technică privind investiţia ‘’Reabilitarea bibliotecii comunale Cernat jud. Covasna’.”</t>
  </si>
  <si>
    <t>Hot. privind rectificarea  bugetului local pe anul 2010.</t>
  </si>
  <si>
    <t>Hot. privind aprobarea strategiei privind dezvoltarea economico-socială şi de mediu a comunei Cernat jud. Covasna pe următorii 10 ani. 2011-2020.</t>
  </si>
  <si>
    <t>Hot. privind aprobarea utillizării sumei de 75.000 lei din fondul de rulment –în trim. IV.2010.</t>
  </si>
  <si>
    <t>Hot. privind constituirea Comisies de evaluare a ofertelor pentru atribuirea contractului de achiziţie publică ptr. lucrarea ‘’Lucrări de intreţinere păşune comunală.’’</t>
  </si>
  <si>
    <t>Hot. privind aprobarea Planului de acţiune pe com. Cernat privind protejarea zonelor vulnerabile la poluarea apelor cu nitraţi din surse speciale.</t>
  </si>
  <si>
    <t>Hot. privind aprobarea PUZ, ‘’Loc de vizitare Baia Ciocaş com. Cernat .</t>
  </si>
  <si>
    <t>Hot. privind rectificarea bugetului local pe anul2010.</t>
  </si>
  <si>
    <t>Hot. pentru stabilirea veniturilor potenţiale ce se pot obţine din valorificarea bunurilor ce depăşesc  cantitativ lista bunurilior de strictă necesitate pentru ajutor social 2011.</t>
  </si>
  <si>
    <t>Hot. privind nivelurile pentru valorile imp. , impozite şi taxe locale şi alte taxe asimilate acestora, precum şi amenzile aplicabile încep. cu anul fiscal 2011.</t>
  </si>
  <si>
    <t>Hot. privind aprobarea participării comunei Cernat la implementarea proiectului  ‘’Instalarea unui sistem de încălzire si de asigurare apă caldă care utilizează energie regenerabilă prin programul Casa Verde.’’</t>
  </si>
  <si>
    <t>Hot. privind aprobarea studiului de fezabilitate  a ind. technico-economici, precum şi contribuţia proprie la investiţia ‘’Instalaţia unui sistem de încălzire şi de asigurare apă caldă care utilizează energie regenerabilă.’’</t>
  </si>
  <si>
    <t>Hot. privind validarea major[rii bugetului local pe anul 2010, cu 400.000 lei din fondul de rezervă  bugetară aprobat prin Disp. 237/2010 emis de primar</t>
  </si>
  <si>
    <t>Hot. privind validarea majorării bugetului local pe anul 2010 cu suma de 50.000 lei din fondul de rezervă  bugetară , aprobat prin Disp. 238/2010 al primarului.</t>
  </si>
  <si>
    <t>Hot. de constituirea Comisiei de evaluare a ofertelor ptr. atribuirea contract01 30de achiziţie publică pentru achiziţionarea produse pentru  ‘’Dotarea centrului local pentru conservarea şi promovarea culturii tradiţionale. ‘’</t>
  </si>
  <si>
    <t>Hot. de constituire Comisiei de evaluare a ofertelor ptr. atribuirea contract de achiziţie publică pentru achiziţionarea produse pentru ‘’Dotarea serviciului social de îngrijire şi asistenţă la domiciliu a pers. vârstnice.</t>
  </si>
  <si>
    <t>Hot. privind revocarea Hot. nr. 39/2010 şi 42/2010.</t>
  </si>
  <si>
    <t>Hot. pentru alegerea presşedintelui de şedinţă pentru 3 luni- Tóth Tihamér –Ödön.</t>
  </si>
  <si>
    <t>Hot. privind modificarea anexelor 2-7 la Hot. nr. 39/2009, privind instrumentarea proiectului ‘’Dezvoltarea integrată a com. Cernat jud. Covasna, prin reabilitarea drumului com. DC-4,realizarea sistem de canalizare şi serv. –sociale.</t>
  </si>
  <si>
    <t xml:space="preserve">Hot. privind aprobarea solicitării transf. drumului forestier  cu datele de identificare oferite, din dom. public al statului şi din adm. RNP. Romsilva în domeniul public al comunei Cernat, în adm. Consiliului Local Cernat. </t>
  </si>
  <si>
    <t>Hot. privind aprobarea planului de acţiuni al comunei Cernat, privind protejarea zonelor vulnerabile la poluarea apelor cu nitraţi provenit din surse agricole.</t>
  </si>
  <si>
    <t>Hot. privind stabilirea veniturilor potenţiale ce se pot obţine din valorificarea bunurilor ce depăşesc cantitativ categorile de bunuri de strictă necesitate pentru nevoile unei familii, pentru acordarea ajutor social pe anul 2011.</t>
  </si>
  <si>
    <t xml:space="preserve">Hot. pentru aprobarea planului de acţiuni şi de interes local  pe anul 2011 pentru persoane benefice de ajutor social. </t>
  </si>
  <si>
    <t>Hot. privind constituirea Comisiei de  evaluare a ofertelor pentru atribuirea contractului de achiziţie publică pentru achiziţionarea servicii de supraveghere a lucrărilor prin diriginte şantier.</t>
  </si>
  <si>
    <t>Hot. pentru aprobarea bugetului general pe anul 2011 al  com. Cernat, jud. Covasna.</t>
  </si>
  <si>
    <t>Hot. privind stabilirea unor sărbători oficiale în com. Cernat.</t>
  </si>
  <si>
    <t>Hot. privind aprobarea planului de venituri şi cheltuieli  al activităţii autofinanţate sub autoritatea Consiliului local.</t>
  </si>
  <si>
    <t>Hot. pentru aprobarea Documentaţiei de avizul a lucrărilor de investiţii la investiţia  ‘’Modernizare strada principală Cernat km. 4+900- 6+580</t>
  </si>
  <si>
    <t>Hot. pentru aprobarea participării  comunei Cernat în programul judeţean de reabilitare şi modernizarea căminelor culturale în perioada 2011-2013.</t>
  </si>
  <si>
    <t>Hot. pentru modificarea anexelor nr. 2-7 la Hot. nr. 9/2011.</t>
  </si>
  <si>
    <t>Hot. privind modificarea Hot. nr. 17/2011.</t>
  </si>
  <si>
    <t>Hot. privind rectificarea bugetului local pe anul 2011.</t>
  </si>
  <si>
    <t>Hot. privind validarea majorării bugetului local cu suma de 319000 lei aprobat prin Disp. 267/31.03.2011. al primarului.</t>
  </si>
  <si>
    <t>Hot. privind rezilierea contractului de concesiune încheiat la data de 14.03.2011.între Parohia Reformată Cernatul de jos, şi Primarul com. Cernat.25</t>
  </si>
  <si>
    <t>Hot. privind încheierea unui contract de comodat cu Parohia Reformată –Cernatul de jos, având ca  obiect  clădirea Căminului cultural Cernatul de jos.</t>
  </si>
  <si>
    <t>Hot. pentru constituirea Comisiei de evaluare a ofertelor pentru atribuirea contractului de achiziţii publice, privind investiţia ‘’Reabilitarea clădirii Bibliotecii comunale, comuna Cernat jud. Covasna.</t>
  </si>
  <si>
    <t>Hot. privind însuşirea documentaţiei  tehnice cadastrale de identificare şi dezlipire.</t>
  </si>
  <si>
    <t>Hot. privind aprobarea studiului de prefezabilitate a indicatorilor techico-economici  la obiectul de investiţie  ‘’Platformă de depozitare şi gosp. a gunoiului de grajd şi a deşeurilor menajere.’’</t>
  </si>
  <si>
    <t>Hot. privind aprobarea centrului de încheiere a exerciţiului bugetar pe anul 2010.</t>
  </si>
  <si>
    <t>Hot. privind stabilirea suprafeţelor de păşune din domeniul public al comunei care urmează să fie închiriate de către deţinătorii de animale.</t>
  </si>
  <si>
    <t>Hot. privind modificarea anexei la Hot. nr.25/2011 privind Contract de comodat.</t>
  </si>
  <si>
    <t>Hot. privind constituirea Comisiei de evaluare a ofertelor de achiziţii publice pentru lucrări de’’ Reabilitarea DC 4 km9+100-12+790 Cernat şi sitem de canalizare menajeră comuna Cernat.’’</t>
  </si>
  <si>
    <t>Hot. privind aprobarea Regulamentului intern al aparatului de specialitate al primarului comunei Cernat.</t>
  </si>
  <si>
    <t xml:space="preserve">Hot. privind organizarea şi funcţionarea poliţiei locale în cadrul comunei Cernat. </t>
  </si>
  <si>
    <t>Revocat prin Hot. 51/2011. Compl. Hot. 45/2011.</t>
  </si>
  <si>
    <t>Hot. privind aprobarea studiului de fezabilitate la obiectul de investiţii ‘’Platformă de depozitare  şi gospodărire a gunoiului de grajd şi a deşeurilor menajere  comuna Cernat.’’</t>
  </si>
  <si>
    <t>Hot. privind constituirea Comisiei de evaluare a ofertelor pentru atribuirea contractului de achiziţie publice pentru lucrarea ’’Amenajarea piaţă agroalimentară’’ comuna Cernat, jud. Covasna.</t>
  </si>
  <si>
    <t>Hot. pentru constituirea Comisie de evaluare a efertelor pentru atribuirea contractului de achiziţie publică ptr. lucrarea ‘’Extinderea grădiniţei de copii din Cernatul de sus.’’</t>
  </si>
  <si>
    <t>Hot. pentru rectificarea bugetului local pe anul 2011.</t>
  </si>
  <si>
    <t xml:space="preserve">Hot. privind modificarea actului de constituire al SC Salubriserv SRL şi mandatarea  repr.C.L. Cernat pentru semnarea actului adiţional şi al actului constitutiv actualizat. </t>
  </si>
  <si>
    <t>Hot. pentru obţinerea avizului prealabil de oportunitate  pentru întocmirea PUZ solicitat de SC Păstrăvăria Comandău pentru amenajarea piscicolă com. Cernat.</t>
  </si>
  <si>
    <t>Revocat prin Hot. 46/2011</t>
  </si>
  <si>
    <t>Proiect de hotărâre pentru alegerea preşedintelui de şedinţă</t>
  </si>
  <si>
    <t>Hot. pentru aprobarea Regulamentului local de informare şi consultare a publicului cu privire la elaborarea sau revizuirea Planurilor de amenajarae a teritoriului şi de urbanism.</t>
  </si>
  <si>
    <t>Hot. pentru organizarea şi funcţionarea Comisiei locală de ordine publică.</t>
  </si>
  <si>
    <t>Hot. privind completarea şi modificarea Hot. nr. 35/2011-ptivind poliţia locală.</t>
  </si>
  <si>
    <t>Revocat prin Hot. nr. 51/2011.</t>
  </si>
  <si>
    <t>Hot. privind revocarea Hotărârii nr. 41/2011.</t>
  </si>
  <si>
    <t>Hot. privind prelungirea 2 ani a valabilităţii PUG Cernat.</t>
  </si>
  <si>
    <t xml:space="preserve">Hot. privind constituirea Comisiei de evaluare a ofertelor pentru achiziţii publice privind achiziţionarea autogreder folosit. </t>
  </si>
  <si>
    <t>Hot. privind avizarea planului de şcolarizare pe anul 2012-2013 în cadrul comunei Cernat.</t>
  </si>
  <si>
    <t>Revocat prin Hot. 1/2012.</t>
  </si>
  <si>
    <t>Hot. privind validarea majorării bugetului local al comunei Cernat pe anul 2011 cu suma de 11.000 lei.</t>
  </si>
  <si>
    <t>Hot. privind revocarea Hotărârii nr. 35/2011 şi a Hotărârii nr. 45/2011.</t>
  </si>
  <si>
    <t>Hot. privind aprobarea expolatării mat. lemnos din pădurea Primăriei şi stabilirea preţului acesteia în vederea valorificării.</t>
  </si>
  <si>
    <t>Hot. pentru alegerea presedintelui de şedinţă</t>
  </si>
  <si>
    <t xml:space="preserve">Hot. privind aprobarea organigramei şi statul de funcţii al aparatului de specialitate al primarului. </t>
  </si>
  <si>
    <t>Mod. prin Hot. nr.2/2012.</t>
  </si>
  <si>
    <t>Hot. privind aprobarea racordării populaţiei la conducta de canalizare în com. Cernat.</t>
  </si>
  <si>
    <t>Hot. privind înfiinţarea, organizarea şi  funcţionarea poliţiei locală în com. Cernat.</t>
  </si>
  <si>
    <t>Mod. prin Hot. nr. 3/2012.</t>
  </si>
  <si>
    <t>Hot. privind aprobarea Regulamentului de  delegare a gestiunii Serviciului de salubrizare al com. Cernat, şi a caietului de sarcini precum şi stabilirea procedurii  de delegare a gestiunii.</t>
  </si>
  <si>
    <t>Hot. privind aprobarea folosirii sumei de 200.000 lei ţn cursul trimestrului IV. 2010 din fondul rulment.</t>
  </si>
  <si>
    <t>Hot. pentru împuternicirea Consiliului Judeţean Covasna să implementeze măsurile adiacente distribuirea de fructe în şcoli  precum şi să depună cererea de finanţare la APIA  în numele Consiliului Local  Cernat, pentru recuperarea sumelor plătite.</t>
  </si>
  <si>
    <t xml:space="preserve">Hot.privind aprobarea limitelor ale veniturilor potenţiale provenite din valorificarea bunurilor ce depăşesc cantitativ categoriile de bunuri  de strictă necesitate unei familii pe 2012 </t>
  </si>
  <si>
    <t>Hot. pentru aprobarea planului de acţiuni de interes local pe anul 2012 pentru beneficiari de ajutor social.</t>
  </si>
  <si>
    <t>Hot. privind nivelurile pentru valoriile impoz., impozite şi taxe locale şi alte taxe asimilate acestora , precum amenziile aplicabile începând cu anul fisacal 2012.</t>
  </si>
  <si>
    <t>Revocat prin Hot. 4/2012</t>
  </si>
  <si>
    <t>Hot. pentru aprobarea PUZ-Amenajare piscicolă Cernat.</t>
  </si>
  <si>
    <t>Revocat prin Hot. 4/2012.</t>
  </si>
  <si>
    <t>Hot. privind organizarea reţelei şcolare în com. Cernat pe anul şcolar 2012-2013.</t>
  </si>
  <si>
    <t>Hot. pentru revocarea Hotărârii nr. 58/2011</t>
  </si>
  <si>
    <t>Hot. pentru aprobarea Regulamentului de delegare a gestiunii Serviciului de salubrizare al com. Cernat şi a caietului de sarcini precum şi stabilirea procedurii de delegare a gestiunii.</t>
  </si>
  <si>
    <t>Rev. prin Hot. 4/2012</t>
  </si>
  <si>
    <t>Hot. privind revocarea  Hot. nr. 49/2011</t>
  </si>
  <si>
    <t>Hot. privind modificarea Hot. nr. 54/2011</t>
  </si>
  <si>
    <t>Hot. privind modificarea anexei la Hot. nr. 57/2011 privind înfiinţarea, organizarea  şi funcţionarea poliţiei locală din Cernat.</t>
  </si>
  <si>
    <t>Hot. privind revocarea Hot. nr. 63/2011, 64/2011, şi 67/2011.</t>
  </si>
  <si>
    <t>Hot. privind nivelurile pentru valorile impozabile, impozite şi taxe locale şi alte taxe asimilate acestora  precum şi amenzile aplicabile începând cu anul fiscal 2012.</t>
  </si>
  <si>
    <t>Hot. privind aprobarea PUZ-Amenajare piscicolă Cernat.</t>
  </si>
  <si>
    <t>Modificat prin Hot. nr.11/2012</t>
  </si>
  <si>
    <t>Hot. pentru aprobarea Regulamentului de delegare a gestiunii serviciului de salubrizare al com. Cernat şi a caietului de sarcini , percum şi stabilirea procedurii de delgare a gestiunii.</t>
  </si>
  <si>
    <t>Mod. prin Hot. nr. 12/2012.</t>
  </si>
  <si>
    <t>Hot. privind aprobarea bugetului  local pe anul 2012.</t>
  </si>
  <si>
    <t>Hot. privind aprobarea participării comunei Cernat jud. Covasna, în calitate de membru fondator, la constituirea Asociaţiei de Dezvoltare intercomunitară AGROSIC  Községek Közti Társulás.</t>
  </si>
  <si>
    <t>Modificat prin HCL 2/2018</t>
  </si>
  <si>
    <t>Hot. privind modificarea şi completarea Hot. nr. 7/28.02.2012 al C.L. Cernat , privind aprobarea PUZ-Amenajare piscicolă Cernat.</t>
  </si>
  <si>
    <t>Hot. privind modificarea Hot. nr. 8/28.02.2012.-privind delegarea gestiunii a serv. de salubr. com. Cernat.</t>
  </si>
  <si>
    <t>Hot. privind modificarea şi completarea Hot. nr. 65/2011 al C.L. Cernat, privind aprobarea reţelei şcolare pe anul şcolar 2012-2013.</t>
  </si>
  <si>
    <t>Hot. privind rectificarea bugetului local pe anul 2012.</t>
  </si>
  <si>
    <t>Hot. privind aprobarea exploatării  de 543 mc. lemne de foc din pădurea Primăriei Cernat.</t>
  </si>
  <si>
    <t>Hot. privind modificarea actului constitutiv al SC.SALUBRISERV SRL. şi mandatarea reperzentantului cons. –local Cernat pentru semnarea actului adiţional şi al actului constitutive actualizat.</t>
  </si>
  <si>
    <t>Hot. privind aprobarea contului de încheiere a exerciţiului bugetar pe anul 2011.</t>
  </si>
  <si>
    <t>Hot. pentru retificarea bugetului local pe anul 2012.</t>
  </si>
  <si>
    <t>Hot. privind alegerea Comisiei de validare a mandatelor consilierilor din Consiliul Local al com. Cernat.</t>
  </si>
  <si>
    <t>Noul Consiliu Local.</t>
  </si>
  <si>
    <t>Hot. privind consemnarea rezultatului validării mandatelor consilierilor din Consiliul Local al com. Cernat.</t>
  </si>
  <si>
    <t xml:space="preserve">Hot. privind declararea Consiliului Local al com. Cernat ca legal constituit. </t>
  </si>
  <si>
    <t>Hot. privind organizarea Comisiilor de specialitate ale  Consiliului Local al com. Cernat.</t>
  </si>
  <si>
    <t>Hot. privind alegerea presedintelui de sedinţă.</t>
  </si>
  <si>
    <t xml:space="preserve">Hot. privind însuşirea documentaţiei technice cadastrală de identificare a imobilului situat în satul Icafalău nr. 56/A şi aprobarea cumpărării acesteia  în condiţii legale. </t>
  </si>
  <si>
    <t>Mod. şi completarea prin H.C.L. 33/2012.</t>
  </si>
  <si>
    <t>Hot. privind aprobarea Contractului de finanţare nerambursabilă încheiat cu A.P.D.R.P. pentru proiectul integrat ‘’Dezvoltarea integrată a comunei Cernat, jud. Covasna  prin reabilitarea drum Cernat DC-4, realizarea sistem de canalizare menajeră, înfiinţarea serv. de îngrijire şi asistenţă la domiciliu a persoanelor vârstnice.</t>
  </si>
  <si>
    <t>Hot. privind solicitarea scrisorii de garantare  din partea Fondului de Garantarea a Creditului Rural.</t>
  </si>
  <si>
    <t xml:space="preserve">Hot. privind aprobarea valorii de investiţie a proiectului integrat ‘’Dezvoltarea integrată a comunei Cernat, jud. Covasna prin reabilitarea drumului comunal DC-4, realizarea sistem. de canalizare menajeră, înfiinţarea serv. de îngrijire şi asistenţă la domiciliu a pers. vârstnice, dotarea centrului local şi reabilitarea bibliotecii comunale. ‘’ </t>
  </si>
  <si>
    <t>Hot. privind aprobarea contaractelor de prestări de servicii şI desemnarea  diriginţilor de şantier pentru obiectul de investiţie  aferente proiectului integrat.</t>
  </si>
  <si>
    <t>Hot. privind modificarea  şi compl. H.C.L. nr. 27/16.07.2012.</t>
  </si>
  <si>
    <t>Hot. privind rectificarea  bugetului local pe anul 2012.</t>
  </si>
  <si>
    <t xml:space="preserve">Hot. privind aprobarea planului  de venituri si cheltuieli pe anul 2012 pentru activităţi finaţate integral din venituri proprii  sau subvenţii  de la bugetul local. </t>
  </si>
  <si>
    <t>Hot. privind aprobarea utilizării excedentului anului precedent în sumă de 550.000 pentru finanţarea cheltuielilor secţiunii de dezvoltare.</t>
  </si>
  <si>
    <t>Hot. cu privire la aprobarea documentaţiei de atribuire respective desemnarea membrilor comisiei şi a experţilor coptaţi pentru evaluarea ofertelor în cadrul procedurii de achiziţie publică-negociere fără publicarea unui anunţ de participare: ‘’Lucrări imprevizibile la contract de achiziţie publică ReabilitareaDC-4, km 9+000-12+790 Cernat, jud. Covasna.</t>
  </si>
  <si>
    <t>Hot. pentru alegerea preşedintelui de şedinţă pe o perioadă de 3 luni-Szász Imola</t>
  </si>
  <si>
    <t>Hot. privind aprobarea exploatării mat. lemnos din pădurea Primăriei Cernat în scopul valorificării şi stabilirea preţului acesteia.</t>
  </si>
  <si>
    <t>Hot. privind modificarea soluţiilor technice pentru investiţia ‘’Reabilitarea DC-4, km 9+000-12+790 Cernat, jud. Covasna aferentă proiectului integrat ‘’Dezvoltare integrată a com. Cernat , jud. Covasna, prin reabilitarea drumului communal DC-4, realizarea sistemului de canalizare menajeră, înfiinţarea serviciului de îngrijire a persoanelor vârstnice, dotarea centrului local şi reabilitarea bibliotecii comunale.’’</t>
  </si>
  <si>
    <t>Hot. privind constituirea Comisiei de evaluare a ofertelor privind atribuirea contractului de achiziţie publică de lucrări ‘’Centru local de informare şi promovare Turistică şi Panou de Informare Turistică.’’</t>
  </si>
  <si>
    <t>Hot. privind aprobarea limitelor ale veniturilor potenţiale ce se pot obţine din valorificarea bunurilor ce depăşesc cantitativ categoriile de bunuri de strictă necesitate pentru nevoile unei familii pe anul 2013.</t>
  </si>
  <si>
    <t>Hot. privind aprobarea Planului de acţiuni sau de lucrări de interes local, pentru toate persoanele beneficiare de ajutor social,care prestează acţiuni sau lucrări de interes local ăn cursul anului 2013.</t>
  </si>
  <si>
    <t>Hot. privind nivelurile pentru valorile impozabile, impozite şi taxe locale şi alte taxe asimilate acestora , precum şi amenzile aplicabile începând cu anul 2013.</t>
  </si>
  <si>
    <t>Proiect de hot. privind aprobarea participării comunei Cernat în calitate de membru fondator la constituirea Asociaţiei de Dezvoltare Intercomunitară Régió-Kézdi.</t>
  </si>
  <si>
    <t>Hot. privind aprobarea reţelei şcolare în com. Cernat pe anul şcolar 2012-2013.</t>
  </si>
  <si>
    <t>Hot.privind alegerea presedintelui de şedinţă.</t>
  </si>
  <si>
    <t>Hot. privind acoperirea deficitului bugetar local al comunei Cernat cu excedentul din 2012.</t>
  </si>
  <si>
    <t>Hot. privind aprobarea utilizării sumei de 1.000.000 lei din fondul rulment pentru finanţarea acţiunii de dezvoltare.</t>
  </si>
  <si>
    <t xml:space="preserve">Hot. privind aprobarea planului de analiză şi acoperire a riscurilor la nivelul com. Cernat. </t>
  </si>
  <si>
    <t>Hot. privind modificarea art. 1. la Hot. C.L. nr. 23/2010</t>
  </si>
  <si>
    <t>Hot. privind prelungirea valabilităţii PUG-com. Cernat până la 30.12.2015.</t>
  </si>
  <si>
    <t>Hot. privind majorarea capitalului social al SC.GOSP-COM SRL.</t>
  </si>
  <si>
    <t xml:space="preserve">Hot. pentru aprobarea Regulile şi măsurile de apărare impotriva incendiilor, corelate cu nivelul şi natura riscurilor locale. </t>
  </si>
  <si>
    <t>Hot. privind aprobarea Măsuri şi acţiuni pentru optimizarea capacităţii de apărare împotriva incendiilor la nivelul com. Cernat.</t>
  </si>
  <si>
    <t>Hot. privind reglementarea utilizării focului deschis şi a fumatului pe teritoriul unităţii adm. teritoriale Cernat.</t>
  </si>
  <si>
    <t>Hot. privind aprobarea reguli şi dispoziţii de apărare impotriva incendiilor, pentru domeniul public şi privat al com. Cernat.</t>
  </si>
  <si>
    <t>Hot. privind modificarea inventarului al bunurilordin domeniul public şi însuşirea acesteia.</t>
  </si>
  <si>
    <t>Hot. privind stabilirea programului de audienţe al consilierilor locali în cadrul Consiliului Local Cernat.</t>
  </si>
  <si>
    <t>Hot. privind aprobarea bugetului general al com. Cernat pe anul 2013.</t>
  </si>
  <si>
    <t>Hot. pentru aprobarea criteriile pentru satbilirea ordinii de prioritate în soluţionarea cererilor de locuinţă pentru tineri destinate închirierii, în comuna Cernat.</t>
  </si>
  <si>
    <t>Hot. privind aprobarea contului de încheiere a exerciţiului bugetar pe anul 2012.</t>
  </si>
  <si>
    <t>Hot. privind aprobarea exploatării  şi valorificării  materialului lemnos provenit din păşunea comunală.</t>
  </si>
  <si>
    <t>Hot. privind aprobarea racordării populaţiei la conducta de canalizare menajeră realizat în com. Cernat prin Măsura 322 al U.E.</t>
  </si>
  <si>
    <t>Hot. privind aprobarea listei solicitanţilor, rezultată în urma departajării, conf. Criteriilor aprobate, care au acces la locuinţele pentru tineri, destinat închirierii în vederea rep. locuinţelor disponibile construite prin A.N.L.</t>
  </si>
  <si>
    <t>Hot. pentru alegerea preşedintelui de şedinţă 01.07.2013-Mágori István</t>
  </si>
  <si>
    <t>Hot. privind aprobarea Organigramei, numărului de personal şi statul de funcţii al aparatului de specialitate al primarului.</t>
  </si>
  <si>
    <t>Hot. privind aprobarea contului de încheiere al exerciţiului bugetar pe trim. II. 2013.</t>
  </si>
  <si>
    <t>Hot. privind rectificarea bugetului local pe anul 2013.</t>
  </si>
  <si>
    <t>Hot. privind aprobarea exploatării mat. lemnos  din pădurea Primăriei Cernat.</t>
  </si>
  <si>
    <t>Hot. privind aprobarea proiectul contactului de delegare a gestiunii serviciilor publice de salubrizare cu anexe</t>
  </si>
  <si>
    <t>Hot. privind aprobarea exploatării materialului lemnos din pădurea comunală.</t>
  </si>
  <si>
    <t>Hot. privind aprobarea contului de încheiere al exerciţiului bugetar pe trim. III.2013.</t>
  </si>
  <si>
    <t>Hot. privind nivelurile pentru valorile impozabile., impozite şi taxe locale şi alte taxe asimilate acestora, precum şi amenzile aplicabile începând cu anul fiscal 2014.</t>
  </si>
  <si>
    <t>Hot. privind aprobarea planului de acţiuni sau de lucrări de interes local pentru toate persoanele beneficiare de ajutor social, care prestează acţiuni sau lucrări de interes local în cursul anului 2104.</t>
  </si>
  <si>
    <t>Hot. privind aprobarea limitelor ale venitului potenţiale ce se pot obţine din vaorificarea bunurilor ce depăşesc cantitativ  categoriile de bunuri de strictă necesitate pentru nevoile unei familii pe anul 2014.</t>
  </si>
  <si>
    <t>Hot. pentru aprobarea planului local de acţiune pentru protecţia apelor împotriva poluării cu nitraţi provenit din surse  agricole la nivelul comunei Cernat.</t>
  </si>
  <si>
    <t>Hot. privind aprobarea ‘’Regulamentului  referitor la condiţiile în care se realizează accesul pe proprietate publică sau privată a comunei Cernat  în vederea instalării, intreţinerii, inlocuirii sau mutării reţelelor de comunicaţii electronice sau a elementelor de infrastructură necesare susţinerii acesteia.’’</t>
  </si>
  <si>
    <t>Hot. privind aprobarea  bugetului local general pe anul 2014 la comunei  Cernat.</t>
  </si>
  <si>
    <t>Hot. privind acoperirea definitivă a deficitului bugetar pe anul 2013.</t>
  </si>
  <si>
    <t xml:space="preserve">Hot. privind preluarea excedentului din execuţia bugetelor de venituri şi cheltuieli ale activităților finanţate integral din venituri proprii la finele anului 2013, ca venit la bugetul local. </t>
  </si>
  <si>
    <t xml:space="preserve">Hot. privind aprobarea utilizării excedentului anului precedent şi finanţarea unor investiţii din competenţa aut. ale adm. -publice locale. </t>
  </si>
  <si>
    <t xml:space="preserve">Hot. pentru alegerea preşedintelui de şedinţă. </t>
  </si>
  <si>
    <t>Hot. privind aprobarea contului de încheiere a exerciţiului bugetar pe tirm.  IV. 2013.</t>
  </si>
  <si>
    <t>Hot. pentru exploatării şi valorificării materialului lemnos din pădurea  primăriei Cernat.</t>
  </si>
  <si>
    <t>Hot. privind modificarea şi completarea inventarului bunurilor care aparţin  domeniului public al com. Cernat jud. Covasna.</t>
  </si>
  <si>
    <t>Hot. privind aprobarea capacităţii de păşunat referitor la trupurilor de păşune din domeniul public şi privat al com. Cernat jud. Covasna.</t>
  </si>
  <si>
    <t>Hot. privind aprobarea exploatării materialului lemnos din pădurea comunală în vederea valorificării.</t>
  </si>
  <si>
    <t>Hot. privind rectificarea bugetului local pe anul 2014.</t>
  </si>
  <si>
    <t>Hot. privind aprobarea utilizării excedentului anului precedent , pentru finanţarea unor investiţii din competenţa autorităţii ale adm. publice locale.</t>
  </si>
  <si>
    <t>Hot. privind alipirea imobilelor propr. comuna Cernat situat în intravilan evidenţiat în CF. 23057 Cernat, nr. top.434/2, 433/2 şi în CF. 23058 Cernat nr. top.434/1/3 prin unificarea CF-urilor.</t>
  </si>
  <si>
    <t>Hot. privind aprobarea exploatării materialul lemnos din pădurea Primăriei Cernat, în vederea valorificării-139 mc.</t>
  </si>
  <si>
    <t>Hot. privind aprobarea contului de încheiere a exerciţiului bugetar pentru anul 2013.</t>
  </si>
  <si>
    <t>Hot. privind aprobarea contului de încheiere a exerciţiului bugetar pe trim. I. 2014.</t>
  </si>
  <si>
    <t>Hot. privind  aprobarea rectificării bugetului local pe 2014.</t>
  </si>
  <si>
    <t>Hot. privind aprobarea participării comunei Cernat la Programul judeţean de reabilitare şi modernizare baza sportivă, cămin cultural şi sediile disp. medical  din com. Cernat în perioada 2014-2016.</t>
  </si>
  <si>
    <t>Hot. pentru modificarea şi completarea  inventarului bunurilor ce aparţine domeniului public al comunei şi însuşirea acesteia.</t>
  </si>
  <si>
    <t>Hot. privind finanţarea nerambursabilă a programelor, proiectelor şi acţiunilor culturale din bugetul local în comuna Cernat.</t>
  </si>
  <si>
    <t>Hot. privind instrumentarea proiectului ‘’Amenajare  zone verzi şi dotarea pieţei comunale din Cernat jud. Covasna.’’</t>
  </si>
  <si>
    <t>Hot. privind însuşirea documentaţiei cadastralede identificare şi dezlipire a imobilului situat în com. Cernat nr. 1085.</t>
  </si>
  <si>
    <t>Hot. privind aprobarea contului de încheiere a exerciţiului bugetar pe trim. II. 2014.</t>
  </si>
  <si>
    <t>Hot.. privind  aprobarea exploatării mat. lemnos din pădurea Primăriei în vederea valorificării . 92+351=423mc.</t>
  </si>
  <si>
    <t>Hot. privind aprobarea utilizării fondului de rulment -706.000 lei.</t>
  </si>
  <si>
    <t>Hot. privind alegerea preşedintelui de şedinţă pentru trei luni.  Nagyoláh Ernő-Lázár.</t>
  </si>
  <si>
    <t>Hot. pentru constituirea Comisiei de evaluare ofertelor pentru atribuirea contract de achiziţie publice privind lucrarea ‘’Casa  multifuncţională sătească satul Albiş şi Icafalău.</t>
  </si>
  <si>
    <t>Hot. privind aprobarea PUZ - privind zona agricolă şi de servicii Cernat.</t>
  </si>
  <si>
    <t>Hot. privind aprobarea utilizării excedentului anului precedent  pentru finanţarea secţiunii de dezvoltare.</t>
  </si>
  <si>
    <t>Hot. privind desemnarea consilierilor local în Consiliul de administraţie la Şcoala Generală  Végh Antal din Cernat.</t>
  </si>
  <si>
    <t>Hot. privind aprobarea lucrării ‘’Casa  multifuncțională sătească Icafalău.’’</t>
  </si>
  <si>
    <t>Hot. privind înfiinţarea Centrului de informarea Turistică şi Regulamentul de funcţionare.</t>
  </si>
  <si>
    <t>Hot. privind aprobarea utilizării excedentului anului precedent pentru finanţarea secţiunii de dezvoltare.</t>
  </si>
  <si>
    <t>Hot. privind constatarea încetării de drept  a unui mandat de consilier local şi declarare vacant locul de consilier local al domnului  Dombi János-Zoltán din lista UDMR.</t>
  </si>
  <si>
    <t>Hot. privind validarea mandatului de consilier local al domnului Csiszér Béla  din lista de supleanţi UDMR.</t>
  </si>
  <si>
    <t>Hot. privind nivelurile pentru valorile impozabile , impozite-şi taxe locale şi alte taxe asimilate acesteia  precum şi amenziile aplicabile începând cu anul fiscal 2015.</t>
  </si>
  <si>
    <t>Hot. privind aprobarea limitelor ale veniturilor potenţiale ce se pot obţine din valorificarea bunurilor ce depăşesc cantitativ categoriile de bunuri de strictă necesitate pentru nevoile unei familii pe anul 2015.</t>
  </si>
  <si>
    <t>Hot. privind aprobarea planului de acţiuni sau de lucrări de interes local, pentru toate pers. beneficiare de ajutor social , care prestează acţiuni de interes local în cursul anului 2015.</t>
  </si>
  <si>
    <t>Hot. privind aprobarea  Principalii indicatori tehnico-economici ale investiţiei ‘’Reabilitare parte carosabil[ drum comunal DC-12 km 0+050-1+610</t>
  </si>
  <si>
    <t>Hot. privind acoperirea definitivă a deficitului bugetar al com. Cernat jud. Covasna cu excedentul din anul 2014.</t>
  </si>
  <si>
    <t>Hot. cu privire la organizarea şi funcţionarea reţelei şcolare al localităţii Cernat jud. Covasna pe anul şcolar 2015-2016.</t>
  </si>
  <si>
    <t>Hot. privind aprobarea exploatării mat. lemnos din păşunea comunală , stabilirea preţului în vederea valorificării.</t>
  </si>
  <si>
    <t>Hot. privind modificarea anexei la H.C.L. nr. 43/2014 privind nivelurile pentru valorile impozabile , impozite şi taxe locale,şi alte taxe asimilate acestora precum şi amneziile aplicabile începând cu anul fiscal 2015.</t>
  </si>
  <si>
    <t>Hot. privind aprobarea bugetului general al comunei Cernat jud. Covasna pe anul 2015.</t>
  </si>
  <si>
    <t>Hot. privind stabilirea taxelor pentru folosirea utilajelor mecanice din dotarea Primăriei Cernat, de către persoane fizice şi juridice.</t>
  </si>
  <si>
    <t>Hot. privind constituirea Comisiei de evaluare a ofertelor pentru lucrarea ‘’Amenajarea zonei verzi  în comuna Cernat.’’</t>
  </si>
  <si>
    <t>Hot. pentru aprobarea utilizării fondului de rulment pentru finanţarea secţiunii de dezvoltare.</t>
  </si>
  <si>
    <t>Hot. privind aprobarea contului de încheiere a exerciţiului bugetar pe trim. I. 2015.</t>
  </si>
  <si>
    <t>Hot. privind Constituirea  Comisiei  de evaluare  a ofertelor pentru lucrarea ‘’Dotarea pieţei comunală cu pod basculă. ‘’</t>
  </si>
  <si>
    <t>Hot. privind aprobarea bugetului fondurilor externe nerambursabile  al comunei Cernat jud. Covasna  ‚’’Europa pentru cetăţeni .‘’</t>
  </si>
  <si>
    <t>Hot. privind alegerea  preşedintelui de şedinţă pentru trei luni – Virág János.</t>
  </si>
  <si>
    <t>Hot. privind aprobarea menţinerii comunei Cernat  în cadrul teritoriului LEADER Asociaţia Angustia Egyesület şi pentru perioada 2014-2020.</t>
  </si>
  <si>
    <t>Hot. privind aprobarea menţinerii Hot. nr. 24/2005 adoptat de C.L. Cernat privind însuşirea stemei comunei Cernat jud. Covasna.</t>
  </si>
  <si>
    <t>Hot. privind aprobarea contului de încheiere a exerciţiului bugetar pe anul 2014.</t>
  </si>
  <si>
    <t>Hot. privind aprobarea vânzării mat. lemnos provenit din curăţirea păşunii comunale . 1 cal 10 lei, 2 cai 20 lei, remorcă 50 lei.</t>
  </si>
  <si>
    <t>Hot. pentru finanţarea nerambursabilă a programelor, proiectelor şi a acţiunilor sportive din bugetul local, legat de comuna Cernat.</t>
  </si>
  <si>
    <t>Hot. privind rectificarea bugetului local pe anul 2015.</t>
  </si>
  <si>
    <t>Hot. cu privire la aprobarea utilizării cu titlu gratuit în cadrul proiectului RO-NET, a suprafeţei de teren de 10 mp. situat În satul Albiş, din domeniul public al com. Cernat, pentru SC.Telekom Romania Communications S.A.</t>
  </si>
  <si>
    <t>Hot. privind aprobarea participării com. Cernat, în calitate de membru fondator la constituirea Asociaţiei de Dezvoltare Intercomunitară Cernat-Dalnic.</t>
  </si>
  <si>
    <t>Hot. privind cesiunea părţilor sociale, modificarea actului constitutiv al Socităţii Salubriserv SRL. şi mandatarea reprezentantului Consiliului Local Cernat  pentru reprezentarea Consiliului în această procedură.</t>
  </si>
  <si>
    <t>Hot. privind acceptarea donaţiei făcută de Gyárfás Gábor în favoarea Consiliului Local Cernat, având ca obiect autoutilitara  VW-Caddy.</t>
  </si>
  <si>
    <t>Hot. privind aprobarea lucrării ‘’Reabilitarea drumului  de legătură Cernat-Icafalău .’’</t>
  </si>
  <si>
    <t>Hot. privind aprobarea lucrării ‘’Reabilitarea uliţă NAGYÚT km 0+000-1+060</t>
  </si>
  <si>
    <t>Hot. privind aprobarea lucrării ‘’Modernizarea străzi comunale Cernat. ‘’</t>
  </si>
  <si>
    <t>Hot. privind aprobarea utilizării fondului de rulment în 2015.</t>
  </si>
  <si>
    <t>Hot. pentru rectificarea bugetului local pe anul 2015.</t>
  </si>
  <si>
    <t>Hot. privind modificarea şi completarea inventarului privind bunurile care alcătuiesc domeniul public al com. Cernat.</t>
  </si>
  <si>
    <t>Hot. privind desemnarea reprezentanţii din Consiliul Local de Administraţie la Şcoala Generală  ‘’Végh Antal ‘’ din Cernat.</t>
  </si>
  <si>
    <t>Hot. privind constituirea Comisiei de adjudecare a ofertelor pentru lucrarea ‚’’Construire şopron acoperit pentru utilaje .‘’</t>
  </si>
  <si>
    <t xml:space="preserve">Hot. pentru acceptarea donaţiei făcută în favoarea comunei Cernat de către Virág Ioan şi Kocsis Márta având ca obiect un teren intravilan de 444 mp. </t>
  </si>
  <si>
    <t>Hot. privind aprobarea fondurilor externe nerambursabile al com. Cernat jud. Covasna în cadrul Proiect  ‘’Europa pentru Cetăţeni .’</t>
  </si>
  <si>
    <t>Hot. privind participarea com. Cernat la Programul ‚’’Centrul Educaţional în jud. Covasna ‘’ din anul şcolar 2015-2016.</t>
  </si>
  <si>
    <t>Hot. privind constituirea  Comisie de evaluare a ofertelor pentru lucrarea  ‘’Branşament de canalizare la gospodării.’’</t>
  </si>
  <si>
    <t>Hot. privind constituirea Comisiei de evaluare a ofertelor  pentru lucrarea ‚’’Reabilitare uliţă Nagyút km. 0+000-1+060 Cernat.</t>
  </si>
  <si>
    <t>Hot. privind constituirea Comisiei de evaluare a ofertelor  pentru lucrarea ‘’Modernizarea străzi comunale’’ în com. Cernat.</t>
  </si>
  <si>
    <t>Hot. privind necesităţii şi oportunităţii investiţiei ‘’Reabilitarea Conacului Farkas ‘’-Comuna Cernat care se va derula în cadrul Programului PNDR-2014-2020 submăsura 7.6-Investiţii asociate cu protejarea patrimoniului cultural.</t>
  </si>
  <si>
    <t>Hot. privind nivelurile pentru valorile impozabile, impozite şi taxe locale şi alte taxe locale asimilate acestora, precum şi amenzile aplicabile pentru anul 2016.</t>
  </si>
  <si>
    <t>Hot. privind aprobarea limitelor ale  veniturilor potenţiale ce se pot obţine din valorificarea bunurilor ce depăşesc cantitativ bunurile de strictă necesitate pentru beneficiarii de ajutor social pe anul 2016.</t>
  </si>
  <si>
    <t>Hot. privind aprobarea ‚’’ Planului de acţiune sau de lucrări de interes local ‘’pentru  toate persoanele beneficiare de ajutor social pe anul 2016.</t>
  </si>
  <si>
    <t>Hot. privind asocierea com. Cernat în calitate de membru fondator la înfiinţarea ‘’Asociaței de sprijin Trei Scaune pentru Sănătate.’’</t>
  </si>
  <si>
    <t>Hot. pentru aprobarea Reţelei Şcolare în com. Cernat pe anul şcolar 2016-2017.</t>
  </si>
  <si>
    <t>Hot. privind implementarea proiectului  ‘’Dezvoltarea Infrastructurii de apă şi de apă uzată în comunele Cernat şi Dalnic. jud. Covasna.’’</t>
  </si>
  <si>
    <t>Hot. pentru constituirea Comisiei de evaluare a ofertelor ]n vederea atribuirii contractului de achiziţie publică când contractele sunt de complexitate redusă în com. Cernat jud. Covasna.</t>
  </si>
  <si>
    <t>Hot. privind participarea com. Cernat la programul ‘’Centrul Educaţional în jud. Covasna ‘’ în anul şcolar 2015-2016.</t>
  </si>
  <si>
    <t>Hot. pentru alegerea preşedintelui de şedinţă pentru perioada următoare -3 luni-Tóth Tihamér Ödön.</t>
  </si>
  <si>
    <t>Hot. privind prelungirea PUG - com. Cernat până la 30.12.2018.</t>
  </si>
  <si>
    <t>Hot. privind acoperirea definitivă a deficitului bugetar al com. Cernat jud. Covasna din excedentul din anul 2015.</t>
  </si>
  <si>
    <t>Hot. privind aprobarea bugetului general al comunei Cernat pe anul 2016.</t>
  </si>
  <si>
    <t>Hot. privind aprobarea studiului de oportunitate pentru delegarea serviciilor de operare al Centrului de Management Integrat al Deşeurilor (CMID) şi al Staţiei de Transfer de la Târgu-Secuiesc (ST).</t>
  </si>
  <si>
    <t>Hot. privind modificarea H.C.L. nr. 45/2015 privind asocierea com. Cernat ca membru fondator la înființarea Asociaţiei de sprijin Trei Scaune pentru Sănătate şi desemnarea unui reprezentant în acest scop.</t>
  </si>
  <si>
    <t>Hot. privind aprobarea procedurii de acordarea a anulării cotei din majorările de întârziere aferente impozitelor şi a taxelor locale neachitate în termen conf. o.u. 44/2015.</t>
  </si>
  <si>
    <t>Hot. privind aprobarea Regulamentului serviciului de transfer , tratare şi depozitare a deşeurilor din judeţul Covasna. precum şi a Documentaţiei de atribuire pentru delegarea serviciilor de operare a Centrului de Managemment Integrat al Deşeurilor (CMID) Boroşneu Mare şi a Staţiei de Transfer (ST) Târgu-Secuiesc jud. Covasna.</t>
  </si>
  <si>
    <t>Hot. privind modificarea şi completarea inventarului bunurilor care aparţin domeniului public al com. Cernat jud. Covasna , detalierea unor poziţii şi însuşirea acesteia.</t>
  </si>
  <si>
    <t>Hot. privind îndreptarea erorii materiale din H.C.L. nr. 4/2016.</t>
  </si>
  <si>
    <t>Hot. privind aplicarea modalităţilor de identificare a beneficiarilor de stimulente educaţionale sub forma tichetelor sociale în conformitate cu prevederile Legii nr. 248/2015 privind stimularea participării în învăţământul preşcolar a copiilor din familii defavorizate.</t>
  </si>
  <si>
    <t>Hot. privind acceptarea donaţiei făcută de Kocsis Ioan şi alţii în favoarea com. Cernat , având ca obiect teren.</t>
  </si>
  <si>
    <t>Hot. privind rectificarea bugetului local pe anul 2016.</t>
  </si>
  <si>
    <t>Hot. privind aprobarea bugetului fondurilor externe nerambursabile al com. Cernat jud. Covasna , în cadrul proiect ‘’Europa pentru Cetăţeni ‘.’</t>
  </si>
  <si>
    <t>Hot. privind modificarea şi completarea inventarului bunurilor care  face din domeniul public al comunei  şi însuşirea  acesteia.</t>
  </si>
  <si>
    <t>Hot. privind alegerea preşedintelui de şedinţă pentru următoarea perioadă.</t>
  </si>
  <si>
    <t>Hot. privind revocarea Hot. nr.6/2016 şi a Hot. nr. 12/2016 adoptat de Consiliul Local Cernat.</t>
  </si>
  <si>
    <t>Hot. privind modificarea şi completarea inventarului bunurilor care aparțin domeniului public al com. Cernat , detalierea  unor poziţii şi însuşirea acesteia.</t>
  </si>
  <si>
    <t>revocat</t>
  </si>
  <si>
    <t>Hot. privind revocarea Hot. nr. 15/2016.</t>
  </si>
  <si>
    <t>Hot. privind modificarea şi completarea inventarului bunurilor care aparţin domeniului public al com. Cernat, detalierea unor poziţii şi însuşirea acesteia.</t>
  </si>
  <si>
    <t>Hot. privind completarea , revocarea, modificarea unor H.C.L.. Cernat –Hot. nr.8/2016 completat, Hot. nr.9/2016 revocat, Hot. nr.11/2016. completat, modificat.</t>
  </si>
  <si>
    <t>Hot. privind aprobarea contului de încheiere a exerciţiului bugetar pe anul 2015.</t>
  </si>
  <si>
    <t>Hot. privind aprobarea contului de încheiere a exerciţiului bugetar pe trim. I. 2016.</t>
  </si>
  <si>
    <t>Hot. privind completarea H.C.L.5/2016. privind aprobarea Regulamentului serviciului de transfer , tratare şi depozitare a deşeurilor din jud. Covasna precum şi a Documentaţiei de atribuire pentru delegarea serviciului de operare a Centrului  de Managemment Integrat al Deşeurilor (CMID) Boroşneu Mare şi a Staţiei de Transfer , Târgu-Secuiesc jud. Covasna.</t>
  </si>
  <si>
    <t>Hot. pentru finanţarea nerambursabilă  a programelor, proiectelor şi acţiunilor sportive din bugetul local , legat de comuna Cernat.</t>
  </si>
  <si>
    <t>Hot. privind modificarea anexei la H.C.L. nr. 42/2015 privind nivelurile ale valorilor impozabile, impozite şi taxe locale şi alte taxe asimilate acestora, precum şi amenzile aplicabile pe anul 2016.</t>
  </si>
  <si>
    <t>Hot. pentru aprobarea volumului de masă lemnoasă ce se poate recolta în anul 2016 din fondul forestier , proprietate publică a comunei Cernat jud. Covasna.</t>
  </si>
  <si>
    <t>Hot. privind aprobarea lucrării de construcţie ‘’Zid de sprijin ‘’ în comuna Cernat jud. Covasna.</t>
  </si>
  <si>
    <t>Hot. privind aprobarea în mod gratuit a 20 mc. de lemne răşinoase Parohiei Reformată din satul Albiş pentru finalizarea casei de morminte în localitate.</t>
  </si>
  <si>
    <t>Hot. privind revocarea H.C.L. nr.22/2016, modificarea şi completare H.C.L. nr.25/2016 şi H.C.L. nr.26/2016.</t>
  </si>
  <si>
    <t>Hot. privind alegerea Comisiei  de  validare a mandatelor consilierilor.</t>
  </si>
  <si>
    <t>Hot. privind conservarea rezultatului validării mandatelor consilierilor în Consiliul local Cernat.</t>
  </si>
  <si>
    <t>Hot. privind declararea Consiliului Local ca legal constituit.</t>
  </si>
  <si>
    <t>Hot. privind alegerea viceprimarului comunei Cernat.</t>
  </si>
  <si>
    <t>Hot. privind organizarea Comisiilor de specialitate ale Consiliului Local.</t>
  </si>
  <si>
    <t>Hot. privind aprobarea Organigramei, numărul de personal şi statul de funcţii al aparatului de specialitate  al primarului.</t>
  </si>
  <si>
    <t>Hot. privind aprobarea lucrării de ‘’Reabilitarea conacului FARKAS ‘’ din comuna Cernat.</t>
  </si>
  <si>
    <t>Hot. privind revocarea H.C.L. nr.27/2016.</t>
  </si>
  <si>
    <t>Hot. privind aprobarea preţului de referinţă aferent fiecărui partide şi al preţului de pornire la licitaţie a materialului lemnos pe picior marcat din fondul forestier proprietate publică a comunei Cernat.</t>
  </si>
  <si>
    <t>Hot. privind aprobarea exploatării material lemnos marcat în pădurea com. Cernat pentru consum propriu în sezonul de iarnă 2016-2017.</t>
  </si>
  <si>
    <t>Hot. privind revocarea H.C.L. nr. 34/2016 şi H.C.L. nr. 37/2016.</t>
  </si>
  <si>
    <t>Hot. privind aprobarea Organigramei, Statul de funcţii nominal al ap. de specialitate al primarului.</t>
  </si>
  <si>
    <t>Hot. pentru rectificarea bugetului local pe anul 2016.</t>
  </si>
  <si>
    <t>Hot. pentru constituirea Comisiei de evaluare a ofertelor pentru atribuirea contractului de achiziţie publică, ptr. lucrarea  ‘’Reabilitarea drum de legătură Cernat-Icafalău şi DC 4 Cernat. ‘’</t>
  </si>
  <si>
    <t>Hot. pentru constituirea Comisie de evaluare a ofertelor pentru atribuirea contractului de achiziţie publică pentru lucrarea  ‘’Modernizarea străzii  în comuna Cernat. ‘’</t>
  </si>
  <si>
    <t xml:space="preserve">Hot. pentru constituirea Comisiei de evaluare a ofertelor pentru atribuirea contractului de achiziţie publică pentru lucrări de complexitate redusă. </t>
  </si>
  <si>
    <t>Hot. privind aprobarea participării com. Cernat la Programul  ‘’Centrul educaţional ‘’ în jud. Covasna în anul şcolar 2016-2017.</t>
  </si>
  <si>
    <t>Hot. privind desemnarea reprezentanţii din Consiliul Local Cernat în Consiliul de Administraţie la Școală Gimnazială ‘’Végh Antal ‘’ din Cernat.</t>
  </si>
  <si>
    <t>Hot. privind aprobarea Planului de ocupare a funcţiilor publice din cadrul aparatului de specialitate al primarului com. Cernat pentru anul 2016.</t>
  </si>
  <si>
    <t>Hot. privind aprobarea documentaţiei tehnico-economice aferente investiţiei  ‘’Modernizare străzi în comuna Cernat’’, aprobarea documentaţiei de atribuire a contractului de ‚’’Modernizare străzi în comuna Cernat ‘’, aprobarea aplicării procedurii simplificate ,varianta online, precum şi desemnarea  Comisiei de evaluare şi  a expertului cooptat.</t>
  </si>
  <si>
    <t>Hot. privind acordarea lemnului de foc pentru  cabinetele medicale.</t>
  </si>
  <si>
    <t>Hot. privind instituirea taxei speciale de salubrizare în com. Cernat.</t>
  </si>
  <si>
    <t>Hot. privind aprobarea Programului anual şi a anunţului de participare privind finanţarea  nerambursabilă din fonduri publice a programelor , proiectelor şi a acţiunilor culturale de tineret, şi sportive din bugetul  com. Cernat. pentru anul 2016. conf. Legii 350/2016.</t>
  </si>
  <si>
    <t>Hot. privind aprobarea modificării Contractului de Asociere , a Actului Constitutiv şi a Statutului Asociaţiei de Dezvoltare Intercomunitară ‘’Sistem integrat de Managemment al Deşeurilor în jud. Covasna.’’</t>
  </si>
  <si>
    <t>Hot. privind revocarea H.C.L. nr.51/2016 ;i H.C.L.nr. 52/2016.</t>
  </si>
  <si>
    <t>Hot. privind majorarea cotizaţiei com. Cernat pe anul 2016, la bugetul Asociaţiei de Dezvoltare Intercomunitară Cernat-Dalnic.</t>
  </si>
  <si>
    <t>Hot. privind rectificarea bugetului local pentru anul 2016.</t>
  </si>
  <si>
    <t>Hot. privind acoperirea definitivă a deficitului bugetar al com. Cernat jud. Covasna, cu excedentul  din anul 2016.</t>
  </si>
  <si>
    <t>Hot. privind nivelurile pentru valorile impozabile şi taxe locale şi alte taxe asimilate acestora, precum şi amneziile aplicabile pentru anul 2017.</t>
  </si>
  <si>
    <t>Hot. privind aprobarea reţelei şcolare în comuna Cernat jud. Covasna, pe anul şcolar 2017-2018.</t>
  </si>
  <si>
    <t>Hot. privind aprobarea limitelor ale veniturilor potenţiale  ce se pot obţine din valorificarea bunurilor , ce depăşesc cantitativ bunurile de strictă necesitate pentru nevoile unei familii în anul 2017.</t>
  </si>
  <si>
    <t xml:space="preserve">Hot. privind aprobarea ‘’Planului de acţiuni sau de lucrări de interes local’’ pentru toate persoanele beneficiare de ajutor social, care prestează acţiuni sau lucrări de interes local în cursul anului 2017. </t>
  </si>
  <si>
    <t>Hot. privind instituirea taxei speciale de salubritate în com. Cernat.</t>
  </si>
  <si>
    <t>Hot. privind aprobarea Organigramei şi statului de funcţii  nominal al aparatului de specialitate al primarului din com. Cernat.</t>
  </si>
  <si>
    <t>Hot. privind desemnarea  unui reprezentant  din Consiliul Local Cernat, pentru a susţine  punctul de vedere a Consiliului Local în faţa Tribunalului  Covasna  privind dosarul nr. 13611/119/2016.</t>
  </si>
  <si>
    <t>Hot. privind aprobarea  Planului de  ocuparea a funcţiilor publice din cadrul aparatului de specialitate al primarului comunei Cernat pentru anul 2017.</t>
  </si>
  <si>
    <t>Hot. privind aprobarea Investiţiei ‘’Reabilitarea drum de legătură Cernat-Icafalău km. 0+000-1-080 şi drum comunal DC 4 km.8+080-8+240 în com. Cernat.’’</t>
  </si>
  <si>
    <t>Hot. privind aprobarea proiectului Actului Adiţional la Contractul de parteneriat încheiat între com. Cernat, Fundaţia Creştină ‘’Diakonia’’’şi  Şcoala Gimnazială ‘’’Végh Antal ’’ din com. Cernat  în vedera finanţării  şi implementării  în comun a programului ‘’Centru educaţional  şcoală după şcoală.’’</t>
  </si>
  <si>
    <t>Hot. privind aprobarea Organigramei , numărului de personal  şi statul de funcţii nominal al aparatului de specialitate al primarului com. Cernat.</t>
  </si>
  <si>
    <t>Hot. privind angajarea unui avocat care să reprezinte  interesele comunei Cernat în Dosarul nr.</t>
  </si>
  <si>
    <t>Hot. pentru revocarea H.C.L. 63/2016 adoptat de Consiliul Local al comunei Cernat , considerat nelegală.</t>
  </si>
  <si>
    <t>Hot. privind aprobarea investiţiei ‘’Zid de sprijin ‘’în com. Cernat.</t>
  </si>
  <si>
    <t>Hot. privind aprobarea participării com. Cernat , jud. Covasna  la Programul Naţional de Dezvoltare Locală  programul ‘’Modernizarea  satului românesc ‘’</t>
  </si>
  <si>
    <t>hot. privind aprobarea devizului general , cofinanţării proiectului şi indicatorilor tehnico-economici aferente investiţiei ‘’Reabilitarea clădirii şcolare în com. Cernat, jud. Covasna.’’</t>
  </si>
  <si>
    <t>Hot. privind aprobarea devizului general  cofinanţări proiectului şi a indicatorilor tehnico-economici aferente investiţiei  ‘’Modernizarea drumului de interes local în comuna Cernat, jud. Covasna.’’</t>
  </si>
  <si>
    <t>Hot. privind modificarea Hot. Consiliului Local nr. 59/2016 şi nr. 61/2016 adoptate de Consiliul Local al com. Cernat.</t>
  </si>
  <si>
    <t>Hot. cu privire la aprobarea bugetului local al com. Cernat, jud. Covasna, pe anul 2017.</t>
  </si>
  <si>
    <t>Hot. privind închirierea prin licitaţie publică a suprafeţei de 411,86 ha păşune, din domeniul privat al com. Cernat.</t>
  </si>
  <si>
    <t>Hot. privind implementarea proiectului ‘’Dezvoltarea infrastructurii de apă şi de apă uzată’’ în com. Cernat , jud. Covasna</t>
  </si>
  <si>
    <t>HOT. privind participarea com. Cernat la Programul Leader, măsura 1.1. ‘’Investiții  în renovarea şi dezvoltarea satelor .’’</t>
  </si>
  <si>
    <t>Revocat prin HCL 46/2017</t>
  </si>
  <si>
    <t>Hot. privind aprobarea solicitării scrisorii de garanţie pentru garantarea avansului la investiția ‘’Reabilitarea  Conacului Farkas. ‘’</t>
  </si>
  <si>
    <t>Hot. privind aprobarea PUZ - privind zona agricolă - depozit agricol în com. Cernat, jud. Covasna.</t>
  </si>
  <si>
    <t>Revocat prin HCL 37/2017</t>
  </si>
  <si>
    <t>Hot. privind numirea unei comisii de negociere şi acordarea unei acord de principiu în vederea cumpărării unei bun imobil , Casa de cultură şi teren în suprafaţa de2133 mp.</t>
  </si>
  <si>
    <t>Hot. privind aprobarea Programului  anual şi a anunţului de participare privind finanţarea nerambursabilă din fonduri publice a progr. , proiectelor şi a acţiunilor culturale şi sportive de tineret pe anul 2017.</t>
  </si>
  <si>
    <t>Hot. privind aprobarea documentaţiei tehnico-economici, aferente investiţiei de’’ Reabilitare drum de legătură Cernat-Icafalău km. 0+000-1-080, şi drum comunal DC 4 km. 8+0.80-8+240 în comuna Cernat ‘ documentaţiei de atribuire a contractului.</t>
  </si>
  <si>
    <t>Hot. privind aprobarea valorii finale de investiţie a proiectului ‘’Reabilitarea Conacului Farkas ‘’.</t>
  </si>
  <si>
    <t>Hot. privind aprobarea fazelor Nota Conceptuală şi Tema  de proiectare  în vederea elaborării documentaţiei tehnico-economice , faza Dali pentru investiţia’’ Reabilitarea clădirii şcolare.’’</t>
  </si>
  <si>
    <t>Hot. privind aprobarea fazelor Nota Conceptuală şi Tema de proiectare în vederea elaborării documentaţiei tehnico-economice , faza Dali şi a investiţiei ”Realizarea scară exterioară grădiniță nr.2”</t>
  </si>
  <si>
    <t>Hot. privind acordul de principiu al C.L. în vederea realizării reţelei de alimentare cu apă potabilă în satul Albiş, până la finalizarea investiţiei  prevăzută la proiectului ”Dezvoltarea infrastructurii de apă și apă uzată în comunele Cernat și Dalnic, județul Covasna”</t>
  </si>
  <si>
    <t>Hot. privind rectificarea bugetului local pe anul 2017.</t>
  </si>
  <si>
    <t>Hot. privind aprobarea recalculării chiriilor locuinţelor ANL.</t>
  </si>
  <si>
    <t>Hot. privind modificarea Actului Constitutiv şi a Statutului SC. GOSP-COM. SRL.</t>
  </si>
  <si>
    <t>Hot. cu privire la modificarea H.C.L. nr. 5/2017 privind aprobarea Organigramei, numărul de personal şi statul de funcţii al aparatului de specialitate al primarului din com. Cernat.</t>
  </si>
  <si>
    <t>Hot. privind aprobarea volumului de masă lemnoase ce se poate recolta în anul 2017 din fondul forestier , proprietate publică a com. Cernat.</t>
  </si>
  <si>
    <t>Hot. cu privire la aprobarea fazelor Nota Conceptuală şi Tema. de Proiectare în vederea elaborării documentaţiei tehnico-economici faza Dali, şi investiţia ‘’Modernizare drum în comuna Cernat.’’</t>
  </si>
  <si>
    <t>HCL privind  modificarea Anexei la Hotărârea a Consiliului Local nr. 15/2017implementarea proiectului ”Dezvoltarea infrastructurii de apă și apă uzată în comunele Cernat și Dalnic, județul Covasna”</t>
  </si>
  <si>
    <t>HCL privind alegerea preşedintelui de şedinţă</t>
  </si>
  <si>
    <t>HCL privind revocarea Hotărârii Nr. 20/2017 privind aprobarea Planului Urbanistic Zonal pentru „Zona agricolă - Depozit agricol”, din  comuna Cernat  judeţul Covasna, considerat nelegal</t>
  </si>
  <si>
    <t>HCL privind aprobarea Planului Urbanistic Zonal pentru „Zona agricolă - Depozit agricol”, din  comuna Cernat  judeţul Covasna</t>
  </si>
  <si>
    <t>HCL privind trecerea din proprietatea Statului Român în domeniul privat al comunei Cernat și în administrarea Consiliului Local Cernat, a imobilului în suprafață de 29.099 mp, situat în intravilanul localității Cernat, județul Covasna</t>
  </si>
  <si>
    <t>Revocat prin HCL 44/2017</t>
  </si>
  <si>
    <t>HCL privind stabilirea salariilor de bază ale funcționarilor publici și personalului contractual din cadrul familiei ocupaționale ”Administrație” din aparatul propriu al Primăriei Comunei Cernat și Consiliul Local Cernat</t>
  </si>
  <si>
    <t>HCL privind stabilirea cuantumului maxim al indemnizației lunare a consilierilor locali din cadrul Consiliului Local Cernat</t>
  </si>
  <si>
    <t>HCL privind aprobarea  preţului de referinţă si a modului de valorificare a masei lemnoase din fond forestier proprietate publică a comunei Cernat</t>
  </si>
  <si>
    <t>HCL privind rectificarea bugetului local pe anul 2017</t>
  </si>
  <si>
    <t>HCL privind revocarea HCL  nr. 39/2017 privind trecerea din proprietatea Statului Român în domeniul privat al comunei Cernat și în administrarea Consiliului Local Cernat, a imobilului în suprafață de 29.099 mp, situat în intravilanul localității Cernat, județul Covasna, adoptat de Consiliul Local al comunei Cernat</t>
  </si>
  <si>
    <t>HCL privind  modificarea Anexei la HCL nr. 38/2017 privind aprobarea Planului Urbanistic Zonal, privind „Zonă agricolă - depozit agricol” în comuna Cernat, judeţul Covasna</t>
  </si>
  <si>
    <t>HCL privind revocarea HCL  nr. 17/2017 adoptat de Consiliul Local al comunei Cernat, considerat inoportun și nelegal</t>
  </si>
  <si>
    <t xml:space="preserve">HCL privind aprobarea preţului de cumpărare a imobilului Cămin cultural, în suprafaţă de 2133 mp, identificat prin CF nr. 30280, situat în comuna Cernat, judeţul Covasna  </t>
  </si>
  <si>
    <t>HCL privind aprobarea închirierii prin licitaţie publică deschisă cu oferta în plic închis, a unor terenuri situate în intravilanul comunei Cernat, jud. Covasna</t>
  </si>
  <si>
    <t>HCL cu privire la modificarea Anexei la HCL Cernat nr. 40/2017 privind stabilirea salariilor de bază ale funcționarilor publici și personalului contractual din cadrul familiei ocupaționale ”Administrație” din aparatul propriu al Primăriei Comunei Cernat și Consiliul Local Cernat</t>
  </si>
  <si>
    <t>HCL privind modificarea HCL Cernat nr. 41/2017 privind stabilirea cuantumului maxim al indemnizației lunare a consilierilor locali din cadrul Consiliului Local Cernat</t>
  </si>
  <si>
    <t>HCL cu privire la reducerea capitalului social la S.C. Gosp-Com S.R.L.  Târgu Secuiesc</t>
  </si>
  <si>
    <t>HCL privind revocarea HCL Cernat nr. 48/2017 privind aprobarea închirierii prin licitaţie publică deschisă cu oferta în plic închis, a unor terenuri situate în intravilanul comunei Cernat, jud. Covasna</t>
  </si>
  <si>
    <t xml:space="preserve">HCL privind abrogarea art. 4 la HCL Cernat 47/2017 cu privire la aprobarea preţului de cumpărare a imobilului Cămin cultural, în suprafaţă de 2133 mp, identificat prin CF nr. 30280, situat în comuna Cernat, judeţul Covasna  </t>
  </si>
  <si>
    <t>Modificat prin HCL 64/2017</t>
  </si>
  <si>
    <t>HCL privind aprobarea contractului de finanțare, a valorii de investiţie, precum și a solicitării scrisorii de garanție pentru garantarea avansului ce va fi acordat proiectului DEZVOLTAREA INFRASTRUCTURII DE APA SI APA UZATA IN COMUNELE CERNAT SI DALNIC, JUDETUL COVASNA</t>
  </si>
  <si>
    <t>HCL privind modificarea art. 7 al HCL Cernat nr  26/2009 privind  asocierea comunei Cernat cu alte unităţi administrativ-teritoriale în judeţul Covasna, în vederea înfiinţării Asociaţiei de dezvoltare intercomunitară  „Sistem integrat de management al deşeurilor în judeţul Covasna”</t>
  </si>
  <si>
    <t>HCL privind aprobarea fazelor NOTA CONCEPTUALĂ și TEMA DE PROIECTARE  în vederea elaborării documentației tehnico-economice (faza DALI), pentru investiția „Modernizare drumuri de interes local în comuna Cernat, județul Covasna”</t>
  </si>
  <si>
    <t>HCL privind modificarea art. 1 la HCL Cernat nr. 43/2017 privind rectificarea bugetului local pe anul 2017</t>
  </si>
  <si>
    <t>HCL privind aprobarea proiectului Actului adițional la Contractul de parteneriat încheiat între Comuna Cernat, Fundația Creștină ”Diakonia” și școala Gimnazială ”Végh Antal” din comuna Cernat în vederea finanțării și implementării în comun a programului ”Centru educațional școală după școală”</t>
  </si>
  <si>
    <t>HCL privind aprobarea participării comunei Cernat la Programul județean pentru sprijinirea Programului „Școală după școală”</t>
  </si>
  <si>
    <t>HCL privind aprobarea fazelor NOTA CONCEPTUALĂ și TEMA DE PROIECTARE  în vederea elaborării documentației tehnico-economice (faza DALI), pentru investiția ”Modernizare ulița Kisut km 0+365-1+760, în localitatea Cernat”</t>
  </si>
  <si>
    <t>HCL privind alegerea preşedintelui de şedinţă Lukacs Tibor Attila</t>
  </si>
  <si>
    <t>HCL privind nominalizarea și delegarea domnului viceprimar Fabian Sandor pentru relația cu AFIR, în cadrul derulării proiectului ”Reabilitarea Conacului Farkas”</t>
  </si>
  <si>
    <t xml:space="preserve">HCL privind modificarea HCL Cernat 54/2017 privind abrogarea art. 4 la HCL Cernat 47/2017 cu privire la aprobarea preţului de cumpărare a imobilului Cămin cultural, în suprafaţă de 2133 mp, identificat prin CF nr. 30280, situat în comuna Cernat, judeţul Covasna  </t>
  </si>
  <si>
    <t>HCL privind aprobarea documentația cadastrală de actualizare a imobilelor care aparțin domeniul public al comunei Cernat</t>
  </si>
  <si>
    <t>Modificat prin 72/2017</t>
  </si>
  <si>
    <t>HCL privind organizarea licitaţiei pentru vânzarea de masă lemnoasă pe picior din pădurile aflate în proprietatea comunei Cernat</t>
  </si>
  <si>
    <t>REVOCAT prin HCL 75/2017</t>
  </si>
  <si>
    <t>HCL privind reorganizarea Comitetului Local pentru Situaţii de Urgenţă la nivelul comunei Cernat, jud. Covasna</t>
  </si>
  <si>
    <t>REVOCAT prin HCL 89/2017</t>
  </si>
  <si>
    <t>HCL privind aprobarea măsurilor pentru îmbunătățirea sistemului de intervenție la nivelul Comunei Cernat, județul Covasna</t>
  </si>
  <si>
    <t>HCL privind reactualizarea comisiei speciale pentru întocmirea inventarului bunurilor care alcătuiesc domeniului public al comunei Cernat, județul Covasna</t>
  </si>
  <si>
    <t>HCL privind angajarea unui avocat care să reprezinte interesele Comunei Cernat</t>
  </si>
  <si>
    <t>HCL privind modificarea HCL Cernat nr. 65/2017 privind aprobarea documentația cadastrală de actualizare a imobilelor care aparțin domeniul public al comunei Cernat</t>
  </si>
  <si>
    <t>HCL privind aprobarea achiziţionării serviciului „Exploatare a masei lemnoase aflate în proprietatea Comunei Cernat” prin achiziție directă</t>
  </si>
  <si>
    <t>HCL privind aprobarea investiţiei ”Reabilitare clădiri şcolare în Comuna Cernat, judeţul Covasna”</t>
  </si>
  <si>
    <t>HCL privind aprobarea investiţiei ”Modernizare drumuri de interes local în comuna Cernat, judeţul Covasna”</t>
  </si>
  <si>
    <t>HCL privind aprobarea indicatorilor  tehnico-economici şi a devizului general,aprobarea cofinanţării  proiectului şi aprobarea DALI  pentru proiectul ”Modernizare drumuri de interes local în comuna Cernat, judeţul Covasna”</t>
  </si>
  <si>
    <t>HCL privind aprobarea indicatorilor  tehnico-economici şi a devizului general,aprobarea cofinanţării  proiectului şi aprobarea DALI  pentru proiectul ”Reabilitare clădiri şcolare în Comuna Cernat, judeţul Covasna”</t>
  </si>
  <si>
    <t>HCL privind modificarea art. 7 din HCL Cernat nr. 26/2009 privind  asocierea comunei Cernat cu alte unităţi administrativ-teritoriale în judeţul Covasna, în vederea înfiinţării Asociaţiei de dezvoltare intercomunitară  „Sistem integrat de management al deşeurilor în judeţul Covasna”</t>
  </si>
  <si>
    <t>HCL privind aprobarea Regulamentului de premiere al elevilor din învăţământul preuniversitar din comuna Cernat, care au obţinut rezultate deosebite la competiții școlare judeţene,  interjudeţene sau regionale</t>
  </si>
  <si>
    <t>HCL privind nivelurile pentru valorile impozabile, impozite şi taxe locale şi alte taxe asimilate acestora, precum şi amenzile aplicabile începând cu anul fiscal 2018</t>
  </si>
  <si>
    <t>Modificat prin HCL 10/2018</t>
  </si>
  <si>
    <t>HCL privind organizarea programului de audiențe acordate de către consilierii locali</t>
  </si>
  <si>
    <t>HCL privind modificarea HCL nr.31/2017, referitor la aprobarea organigramei, numărul de personal şi statul de funcţii al aparatului de specialitate al primarului comunei Cernat</t>
  </si>
  <si>
    <t>Modificat prin HCL 11/2018</t>
  </si>
  <si>
    <t>HCL privind aprobarea „Planului de acţiuni sau de lucrări de interes local”, pentru toate persoanele beneficiare de ajutor social, care prestează acţiuni sau lucrări de interes local în cursul anului 2018.</t>
  </si>
  <si>
    <t>HCL privind revocarea HCL Cernat nr. 68/2017 privind reorganizarea Comitetului Local pentru Situaţii de Urgenţă la nivelul comunei Cernat, jud. Covasna</t>
  </si>
  <si>
    <t>HCL privind alegerea preşedintelui de şedinţă Toth Tihamér Ödön</t>
  </si>
  <si>
    <t>HCL privind acoperirea definitivă a deficitului bugetar al comunei Cernat judeţul Covasna, cu excedentul din anul 2017.</t>
  </si>
  <si>
    <t>HCL cu privire la stabilirea salariilor de bază ale funcționarilor publici și personalului contractual din cadrul familiei ocupaționale ”Administrație” din aparatul propriu al Primăriei Comunei Cernat și Consiliul Local Cernat începând cu 1 ianuarie 2018</t>
  </si>
  <si>
    <t>Modificat prin HCL 9/2018</t>
  </si>
  <si>
    <t>HCL privind modificarea art. 5 din HCL Cernat nr. 10/2012 privind  la aprobarea participării comunei Cernat, în calitate de membru fondator la constituirea “ASOCIAŢIEI  DE  DEZVOLTARE  INTERCOMUNITARĂ AGROSIC KÖZÖSSÉGEK KÖZTI TÁRSULÁS”</t>
  </si>
  <si>
    <t>HCL privind aprobarea încheierii unui contract de servicii</t>
  </si>
  <si>
    <t>HCL cu privire la organizarea şi funcţionarea reţelei şcolare al localităţii Cernat, judeţul Covasna, pe anul şcolar 2018-2019</t>
  </si>
  <si>
    <t>HCL privind aprobarea Planului de ocupare a funcţiilor publice din cadrul aparatului de specialitate al primarului comunei Cernat, pentru anul 2018</t>
  </si>
  <si>
    <t>HCL cu privire la aprobarea bugetului local al comunei, Cernat judeţul Covasna, pe anul 2018</t>
  </si>
  <si>
    <t>HCL pentru aprobarea modificării Actului constitutiv și a Statutului Asociației de Dezvoltare Intercomunitară Agrosic Közösségek Közti Társulás</t>
  </si>
  <si>
    <t>HCL pentru aprobarea completării Contractului de asociere, a Actului constitutiv și a Statutului Asociației de dezvoltare intercomunitară ”Sistem Integrat de Management al Deșeurilor în județul Covasna”</t>
  </si>
  <si>
    <t>HCL cu privire la modificarea HCL Cernat nr. 1/2018 cu privire la  stabilirea salariilor de bază ale funcționarilor publici și personalului contractual din cadrul familiei ocupaționale ”Administrație” din aparatul propriu al Primăriei Comunei Cernat și Consiliul Local Cernat, începând cu 1 ianuarie 2018</t>
  </si>
  <si>
    <t>HCL cu privire la modificarea HCL Cernat nr. 84/2017 privind nivelurile pentru valorile impozabile, impozite şi taxe locale şi alte taxe asimilate acestora, precum şi amenzile aplicabile începând cu anul fiscal 2017</t>
  </si>
  <si>
    <t>HCL privind modificarea HCL nr.86/2017, referitor la aprobarea organigramei, numărul de personal şi statul de funcţii al aparatului de specialitate al primarului comunei Cernat</t>
  </si>
  <si>
    <t>HCL privind aprobarea volumului de masă lemnoase ce se poate  recolta în anul 2018 din fondul forestier proprietate publică a comunei Cernat, județul Covasna.</t>
  </si>
  <si>
    <t>HCL privind casarea unor mijloace fixe și obiective de inventar din patrimoniul comunei Cernat</t>
  </si>
  <si>
    <t>Revocat</t>
  </si>
  <si>
    <t>HCL nr</t>
  </si>
  <si>
    <t>Hotărâre privind reorganizarea reţelei şcolare în cadrul unor unităţi de învăţământ cu personalitate juridică aflate în subordinea aceluiaşi ordonator principal de credite , ca structuri ale acestora.</t>
  </si>
  <si>
    <t>Hot. privind aprobarea reţelei şcolare al com. Cernat pe anul  şcolar 2014-2015.</t>
  </si>
  <si>
    <t>Hot. comunei Cernat, jud. Covasna prin realizarea sistemului de canalizare menajeră, Reabilitarea DC-4, biblioteca şi  serviciul social, privind trecera unui bun din domeniul privat al comunei în domeniul public al comunei Cernat –teren supr. 2123 mp.</t>
  </si>
  <si>
    <t>Hot. privind alegerea viceprimarului al comunei Cernat</t>
  </si>
  <si>
    <t>HCL cu privire la modificarea Anexei la HCLCernat nr.10/2018 privind nivelurile pentru valorile impozabile , impotite şi taxe.</t>
  </si>
  <si>
    <t>HCL privind revocarea HCL Cernat nr.5/2018 cu privire la aprobarea Planului de ocupare a funcţiilor publice din cadrul aparatului de specialitate a primarului com. Cernat pentru anul 2018</t>
  </si>
  <si>
    <t>HCL privind aprobarea Planului de ocupare a funcţiilor publice din cadrul aparatului de specialitate al primarului comunei Cernat, pentru anul 2018.</t>
  </si>
  <si>
    <t>HCL cu privire la modificarea Anexei HCL Cernat nr1/2018 cu privire la stabilirea salariilor de bază ale funcţionarilor publici şi al personalului contractual din cadrul familiei ocupaţionale din Administr.din aparatul propriu al Primăriei comunei Cernat şi Consiliul Local Cernat, începând cu Ianuarie 2018.</t>
  </si>
  <si>
    <t>HCL privind angajarea unui avocat care să reprezinte  interesele Cernat.</t>
  </si>
  <si>
    <t>Modificat prin HCL 32/2018</t>
  </si>
  <si>
    <t>Revocat HCL 26/2018</t>
  </si>
  <si>
    <t>HCL cu privire la rectificarea Bugetului Local pe anul 2018.</t>
  </si>
  <si>
    <t>HCL privind aprobarea fazelor Nota Conceptuală şi Tema de Proiectare în vederea elaborării document. tehnico-economice (faza DALI) pentru investiţia "Reabilitarea si extinderea şcolii gimnaziale Bod Péter ''din com. Cernat , judeţul Covasna</t>
  </si>
  <si>
    <t>HCL privind aprobarea fazelor Nota Conceptuală şi Tema de Proiectare în vederea elaborării document. tehnico-economice (faza DALI) pentru investiţia "Reabilitarea Căminului Cultural Petőfi Sándor''din com. Cernat , judeţul Covasna.</t>
  </si>
  <si>
    <t>HCL privind aprobarea fazelor Nota Conceptuală şi Tema de Proiectare î vederea elaborării document. tehnico-economice (faza DALI) pentru investiţia "Amenajarea Sistemului de trotuare în comuna Cernat, de-a lungul Drumului Naţional DN 11.''</t>
  </si>
  <si>
    <t>HCL privind aprobarea fazelor Nota Conceptuală şi Tema de Proiectare în vederea elaborării document. Tehnico-economice (faza DALI), pentru investiţia ''Reabilitarea Pod Kandia'" in comuna Cernat, jud. Covasna.</t>
  </si>
  <si>
    <t xml:space="preserve"> </t>
  </si>
  <si>
    <t xml:space="preserve">HCL privind organizarea licitaţiei pentru vânzarea de masă lemnoasă pe picior din pădurile aflate în proprietatea comunei Cernat </t>
  </si>
  <si>
    <t>HCL privind revocarea HCL Cernat nr. 14/2018 privind casarea unor mijloace fixe şi obiective de inventar din patrimoniul comunei Cernat.</t>
  </si>
  <si>
    <t>HCL privind modificarea HCL Cernat nr 79/2017 privind aprobarea indicatorilor tehnoco-economici şi a dDevizului General , aprobarea cofinanţării proiectului şi aprobarea DALI pentru proiectul "Reabilitarea clădirii şcolare" în comuna Cernat,judeţul Covasna.</t>
  </si>
  <si>
    <t>HCL privind implementarea proiectului "Achiziţionare Autocamion echipat pentru Gospodărirea Comunală" în comuna Cernat.</t>
  </si>
  <si>
    <t>HCL privind aprobarea Programului anual şi a anunţului de participare privind finanţarea nerambursabilă din fonduri publice a Programelor , Proiectelor şi acţiunilor sportive de tineret din bugetul comunei Cernat pe anul 2018, conf. Legii nr. 350/2005</t>
  </si>
  <si>
    <t>HCL privind actualizarea Planului de Analiză şi acoperire a riscurilor la nivelul comunei Cernat, judeţul Covasna</t>
  </si>
  <si>
    <t>HCL cu privire la rectificarea bugetului Local pe anul 2018.</t>
  </si>
  <si>
    <t>HCL privind aprobarea contului de încheiere a exerciţiului bugetar pe anul 2016.</t>
  </si>
  <si>
    <t>HCL privind modificarea Anexei la HCL nr.17/2018 privind aprobarea Planului de ocupare a funcţiilor publice din cadrul aparatului de specialitate al primarului, comuna Cernat, judeţul Covasna.</t>
  </si>
  <si>
    <t>HCL privind aprobarea contului de încheiere a exerciţiului bugetar pe anul 2017.</t>
  </si>
  <si>
    <t>HCL privind aprobarea Programului de Măsuri de Gospodărire a localit. a comunei Cernat, judeţul Covasna.</t>
  </si>
  <si>
    <t>HCL privind organizarea licitaţiei pentru vânzarea de masă lemnoasă pe picior din pădurile aflate în proprietatea comunei Cernat .</t>
  </si>
  <si>
    <t>HCL privind modificarea HCL nr.11/2018, referitor la aprobarea Organigramei, numărul de persoane şi statul de funcţii al aparatului de specialitate al primarului comunei Cernat.</t>
  </si>
  <si>
    <t>HCL cu privire la actualizarea membriilor Serviciului Voluntar de Situaţii de Urgenţă de la nivelul comunei Cernat.</t>
  </si>
  <si>
    <t>HCL privind apobarea Regulamentului e organizare şi funcţionare a Consiliului Local al comunei Cernat, judeţul Covasna.</t>
  </si>
  <si>
    <t>HCL privind circulaţia autovehiculelor de mare tonaj, şi a tractoarelor pe sectorul drum DC4 , comuna Cernat</t>
  </si>
  <si>
    <t>HCL cu privira la rectificarea Bugetului Local pe anul 2018.</t>
  </si>
  <si>
    <t>HCL cu privire la aprobarea Regulamentului de Organizare şi Funcţionare al aparatului de specialitate al primarului din comuna Cernat.</t>
  </si>
  <si>
    <t>HCL privind aprobarea documentului de atribuire a contract. de servicii de proiectare şi asistenţă tehnică pentru proiect "Modernizare drumuri de interes local în comuna Cernat, judeţul Covasna" , aprobarea aplicării procedurii simplificate , varianta online, precum şi desemnarea Comisiei de Evaluare şi a experţiilor cooptaţi.</t>
  </si>
  <si>
    <t>HCL privind alegerea preşedintelui de şedinţă  D-ul consilier Könczei Károly Csaba.</t>
  </si>
  <si>
    <t>HCL privind alegerea preşedintelui de şedinţă D-ul consilier Csáki Béla, pentru a semna Hotărârile acestuia în perioada Aprilie-Iunie 2018.</t>
  </si>
  <si>
    <t>HCL  cu privire la rectificarea Bugetului Local pe anul 2018.</t>
  </si>
  <si>
    <t>HCL privind aprobarea Bugetului Fondurilor Externe Nerambursabile al comunei Cernat, judeţul Covasna, în cadrul "Proiect Strengthen fellow ship to foster point perspectives " depus în cadrul programului "Europa pentru cetăţeni. "</t>
  </si>
  <si>
    <t>HCL cu privire la revocarea HCL nr. 36/2018 şi HCL nr. 41/2018, adpotat de Consiliul Local al comunei Cernat, considerat nelegală.</t>
  </si>
  <si>
    <t>HCL privind modificarea HCL Cernat 25/2013 privind aprobare proiect. Contractului de delegare a gestiunii serv. Publice de salubrizare cu Anexe a localităţilor membre ale Asociaţiei de Dezvoltare Intercomunitară Régió-Kézdi, încheiat cu GOSP-COM. SRL Tg.Secuiesc.</t>
  </si>
  <si>
    <t>HCL privind aprobarea Regulamentului de Serviciu de Salubrizare al comunei Cernat.</t>
  </si>
  <si>
    <t>HCL privind organizarea licitaţiei pentru vânzarea lemnului fasonat.</t>
  </si>
  <si>
    <t>HCL  cu privire la recificarea Bugetului Local pe anul 2018</t>
  </si>
  <si>
    <t>Hotărâre privind revocarea HCL nr.50/2018</t>
  </si>
  <si>
    <t>Hotărâre privind aprobarea Programului anual şi a anunţului de participare privind finanţarea nerambursabilă din fonduri publice a programelor , proiectelor culturale din Bugetul comunei  Cernat pe anul 2018 conf. Legii 350/2005</t>
  </si>
  <si>
    <t>Hotărâre privind desemnarea reprezentanţii din Consiliul Local Cernat, în Consiliul de Administraţie la Şcoala Generală "Végh Antal "din Cernat.</t>
  </si>
  <si>
    <t>Hotărâre privind aprobarea participării comunei Cernat, judeţul Covasna la Programul Naţional de Dezvoltare Locală, subprogramul ''Modernizarea satului românesc".s</t>
  </si>
  <si>
    <t>Hotărârea  privind aprobarea devizului general, aprobarea coofinanţării proiectului şi aprobarea indicatorilor tehnico-economici aferente investiţiei "Reabilitarea şi extinderea Casei de Cultură din comuna Cernat ".</t>
  </si>
  <si>
    <t>Hotărâre privind aprobarea devizului general , aprobarea coofinanţării proiectului şi aprobarea indicatorilor tehnico-economice aferente investiţiei "Reabilitarea şi extinderea Şcolii Gimnaziale  Bod Péter "din comuna Cernat, judeţul Covasna.</t>
  </si>
  <si>
    <t>Hotărâre privind organizarea licitaţiei pentru vânzarea lemnului fasonat.</t>
  </si>
  <si>
    <t>Hotărâre privind aprobarea documentaţiei cadastrale de actualizare a imobilelor care aparţin domeniului public al comueni Cernat.</t>
  </si>
  <si>
    <t>Hotărâre privind rectificarea Bugetului Local al comunei Cernat pe anul 2018.</t>
  </si>
  <si>
    <t>Hotărâre privind recvocarea HCL nr.60/2018 adpotat de Consiliul Local Cernat.</t>
  </si>
  <si>
    <t>Hotărâre privind aprobarea proiectului de Acord de parteneriat încheiat între comuna Cernat, Fundaţia Creştină "Diakonia" şi Şcoala Gimnazială "Végh Antal"din Cernat în vederea finanţării şi implementării în comun a programului ''Centru educaţional şcoală după şcoală ".</t>
  </si>
  <si>
    <t>Hotărâre privind aprobarea Programului de măsuri de gospodărire a localităţiilor a comunei Cernat, judeţul Covasna.</t>
  </si>
  <si>
    <t>Hotărâre privind modificarea HCL nr. 54/2018 privind aprobarea programului anual şi a anunţului de participare privind finanţarea nerambursabilă din fonduri publice a  programelor,proiectelor culturale din bugetul comunei Cernat pe anul 2018, conform Legii 350/2005.</t>
  </si>
  <si>
    <t>Hotărârea privind aprobarea participării comunei Cernat în programul judeţean pentru sprijinirea Programului " Şcoală după şcoală".</t>
  </si>
  <si>
    <t>Hotărârea privind modificarea HCL nr.25/2013 privind aprobarea proiectului Contractului de delegare a gestiunii serviciilor publice de salubrizare  cu Anexe  a localităţilor membre al Asociaţiei de Dezvoltare Intercomunitară "Régió-Kézdi "încheiat cu GOSP-COM SRL Tg.Secuiesc.</t>
  </si>
  <si>
    <t>Hotărâre privind aprobarea Regulamentului serviciului de salubrizare al comunei Cernat.</t>
  </si>
  <si>
    <t>Hotărâre privind aprobarea participării comunei Cernat, judeţul Covasna la Programul Naţional de Dezvoltare Locală, subprogramul ''Modernizarea satului Românesc".</t>
  </si>
  <si>
    <t>Hotărâre privind aprobarea devizului general , aprobarea coofinanţării a proiectului şi aprobarea indicatorilor tehnico-economice aferente investiţiei" Modernizare străzi în comuna Cernat, judeţul Covasna".</t>
  </si>
  <si>
    <t>Hotărâre privind aprobarea Organigramei,numărul de personal şi statul de funcţii al aparatului de specialitate al primarului comunei Cernat.</t>
  </si>
  <si>
    <t>Hotărâre privind modificarea Anexei la HCL Cernat nr. 1/2018 cu privire la stabilirea salariilor de bază ale funcţionarilor publici şi a personalului contractual din cadrul familiei  ocupaţionale"Administraţie" din aparatul propriu al Primăriei şi Cons. Local Cernat, începând cu 01.01.2018.</t>
  </si>
  <si>
    <t>Hotărâre privind revocarea HCL nr. 68/2018.</t>
  </si>
  <si>
    <t xml:space="preserve">Hotărâre privind participarea comunei Cernat, judeţul Covasna , la Programul pentru şcoli al U.E. Şi studiu de piaţă privind produsele din program. </t>
  </si>
  <si>
    <t>Proiect de Hotărâre privind modificarea Actului Constitutiv al SC GOSP-COM SRL Tg.secuiesc.</t>
  </si>
  <si>
    <t>Hotărâre privind aprobarea documentaţiei de atribuire şi a documentelor suport aferent procedurii de atribuire al contractului de furnizare "Achiziţie autocmion echipat pentru gospodărire comunală"comuna Cernat , const. Comisiei de Evaluare , expert coopt.</t>
  </si>
  <si>
    <t>Hotărâre privind aprobarea iniţierii demersurilor de prelungire a termenului de valabilitate PUG comuna Cernat.</t>
  </si>
  <si>
    <t>Hotărâre privind aprobarea unor studii, precum şi proiectul Act  adiţional nr.1 la Contract de delegare a gestiunii serviciului de transfer, tratare şi depozitare deşeuri în judeţul Covasna , nr. 128/2017 încheiat între SC ECO- BIHOR şi jud. Covasna.</t>
  </si>
  <si>
    <t>Hotărâre privind aprobarea Organigramei număr de personal şi statul de funcţii nominal al aparatului de specialitae al primarului comunei Cernat.</t>
  </si>
  <si>
    <t>Hotărâre privind modificarea Anexei la HCL nr.1/2018 privind stabilirea salariului  pentru personalul din aparatul de specialitate al primarului.</t>
  </si>
  <si>
    <t>Hotărâre privind prelungirea termenului de valabilitate PUG, comuna Cernat, aprobat prin HCL nr. 19/2001, prelungit prin HCL 5/2013, HCL 52/2015, până la intrare în vigoare  a noului PUG, dar nu mai târziu de 31.12.2023.</t>
  </si>
  <si>
    <t>Hotărâre privind însuşirea documentaţiei cadastrală de actualizare a imobilului care aparţine comunei Cernat, judeţul Covasna ,având destinaţia Cimitir , satul Albiş.</t>
  </si>
  <si>
    <t>Hotărâre pentru modificarea Anexei la HCL nr. 21/12.07.2002, privind inventarul bunurilor care aparţin domeniului public al comunei Cernat, judeţul Covasna şi însuşirea acesteia.</t>
  </si>
  <si>
    <t>Hotărâre pentru  modificarea  HCL nr. 75/2013 privind aprobarea proiectului Contr. de delegare a gestiunii serviciilor publice de salubrizare cu Anexe a localităţilor membre ale ADI  RÉGIÓ-KÉZDI  încheiat cu GOSP-COM SRL Tg.Secuiesc.</t>
  </si>
  <si>
    <t>Hotărâre privind aprobarea Planului de acţiuni de lucrări de interes local pentru toate persoanele beneficiare de ajutor social, care prestează lucrări de interes local ăn cursul anului 2019.</t>
  </si>
  <si>
    <t>Hotărâre privind nivelurile pentru valorile impozabile impozite şi taxe locale şi alte taxe asimilate acestora, precum amenzile aplicabile începând cu anul fiscal 2019.</t>
  </si>
  <si>
    <t>Hotărâre privind modificarea HCL nr.78/22.11.2018 privind aprobarea iniţierii demersurilor de prelungire a termen de valabilitate PUG comunei Cernat.</t>
  </si>
  <si>
    <t>Hotărâre privind acoperirea definitivă a deficitului bugetar la secţiunea de dezvoltare al bugetului local pe anul 2018 comuna Cernat, judeţul Covasna din excedentul anului 2018.</t>
  </si>
  <si>
    <t>Hotărâre privind acoperirea definitivă a deficitului bugetar -fonduri externe nerambursabilă  secţiunea dezvoltare (Sursa D) pe anul 2018.</t>
  </si>
  <si>
    <t>Hotărâre privind modificarea bugtului şi aprobarea modelului actului adiţional la contractul de lucrări încheiat cu SC .Baumeister SRL nr.3192/15.09.2017, aferent proiectului "Reabilitarea Conacului Farkas ".</t>
  </si>
  <si>
    <t>Hotărâre  privind organizarea şi funcţionarea reţelei şcolare al localităţii Cernat judeţul Covasna , pe anul şcolar 2019-2020.</t>
  </si>
  <si>
    <t>Hotărâre privind modificarea anexei la HCL nr.88/2018 privind nivelurile pentru valorile impozabile, impozite şi taxe locale pe anul 2019.</t>
  </si>
  <si>
    <t>Hotărâre privind stabilirea salariilor de bază ale funcţionarilor publici şi personalului contractual din cadrul familiei ocupaţionale "Administratie" din aparatul de specialitate al Primarului  Comunei Cernat şi a Consiliului Local Cernat, începând cu  1 Ianuarie 2019.</t>
  </si>
  <si>
    <t>Hotărâre privind casarea unor mijloace fixe şi obiective de inventar di patrimoniul Consiliului Local al comunei Cernat.</t>
  </si>
  <si>
    <t>Hotărârea  privind modificarea anexei la HCL Cernat nr.5/2019 privind nivelurile pentru valorile impozabile , impozite şi taxe locale şi alte taxe asimilate acestora , precum şi amenzile aplicabile începând cu anul fiscal 2019.</t>
  </si>
  <si>
    <t>Hotărâre  privind clasificarea ca drum de interes local a unui drum neclasificat care aparţin domeniului public  al comunei Cernat , judeţul Covasna.</t>
  </si>
  <si>
    <t>Hotărârea privind aprobarea organigramei, numărul de personal şi statul de funcţii nominal al aparatului de specialitate al Primarului comunei Cernat.</t>
  </si>
  <si>
    <t>Hotărâre privind actualizarea indicatorilor tehnico-economici faza D.T.A.C., actualizarea devizului general fază D.T.A.C., aprobat prin HCL nr. 79/2017 şi finanţarea investiţiei "Modernizarea drumuri de interes local in comuna Cernat".</t>
  </si>
  <si>
    <t>Hotărâre privind aprobarea Regulamentul de organizare şi funcţionare a compartimentului de protecţia copilului şi asistenţă socială organizat la nivelul comunei Cernat şi Strategia de dezvoltare a serviciilor sociale acordate de furnizori publicişi privaţi la nivelul comunei Cernat , judeţul Covasna pentru perioada 2019-2023.</t>
  </si>
  <si>
    <t>Hotărâre privind aprobarea închirierii prin licitaţie publică deschisă cu oferta în plic închis, , a unor cabinete medicale din clădirea dispensarului medical şi cel veterinar , din proprietatea publică a comunei Cernat , judeţul Covasna , pentru desfăşurarea activităţii medicale.</t>
  </si>
  <si>
    <t>Hotărâre pentru alegerea preşedintelui de şedinţă pentru perioada de 3 luni . 01.04.2019-30.06.2019. D-ul. consilier Gyergyay Aladár Ştefan.</t>
  </si>
  <si>
    <t>Hotărâre privind aprobarea bugetului local al comunei Cernat , judeţul Covasna, pe anul 2019.</t>
  </si>
  <si>
    <t>Hotărâre privind aprobarea bugetului fondurilor externe nerambursabile al comunei Cernat, judeţul Covasna, pe anul 2019.</t>
  </si>
  <si>
    <t>Hotărâre privind aprobarea Contractului pentru acordarea de servicii social-medical</t>
  </si>
  <si>
    <t>Hotărâre privind modificarea anexei nr.1 la HCL 12/2019, referitor la Regulamentul de organizare şi funcţionare a Compartimentului de protecţia copilului şi asistenţă socială.</t>
  </si>
  <si>
    <t>Hotărâre privind revocarea HCL nr.13/2019.</t>
  </si>
  <si>
    <t>Hotărâre privind aprobarea închirierii prin licitaţie publică deschisă cu oferta în plic închis, , a unor cabinete medicale din clădirea dispensarului medical şi cel veterinar , din proprietatea publică a comunei Cernat , judeţul Covasna , pentru desfăşurarea  activităţii medicale.</t>
  </si>
  <si>
    <t>Hotărâre privind aprobarea Planului Urbanistic Zonal  pentru "Zona agroindustrială, comuna Cernat , judeţul Covasna", iniţiator Rákosi János din comuna Cernat. Judeţul Covasna.</t>
  </si>
  <si>
    <t>Hotărâre privind aprobarea documentului de atribuire a contractului "Modernizare de drumuri de interes local în comuna cernat , judeţul Covasna  ",aprobarea aplicării procedurii simplificate, varianta online,precum şi desemnarea Comisiei de evaluare şi a expertului cooptat.</t>
  </si>
  <si>
    <t>Hotărâre pentru aprobarea nomenclatura stradală din comuna Cernat, judeţul Covasna.</t>
  </si>
  <si>
    <t>Hotărâre privind actualizarea structurii de personal din cadrul compartimentelor Serviciului Voluntar pentru Situaţii de Urgenţă, organizat la nivelul comunei Cernat, judeţul Covasna.</t>
  </si>
  <si>
    <t>Hotărâre privind actualizarea indicatorilor  tehnico-economici , actualizarea devizului general, aprobat prin HCL nr. 79/2017 şi finanţarea investiţiei "Reabilitarea clădiri şcolare în comuna Cernat, judeţul Covasna."</t>
  </si>
  <si>
    <t>Hotărâre privind stabilirea componenţei echipei mobile pentru intervenţii de urgenţă în cazurile de violenţă domestică.</t>
  </si>
  <si>
    <t>Hotărâre privind trecerea din domeniul public al comunei Cernat, judeţul Covasna în domeniul privat al acestuia a Podului de lemne, peste pârâul Cernat din strada Füzi, în vederea scoaterii din funcţie şi demolării.</t>
  </si>
  <si>
    <t>Hotărâre privind aprobarea investiţiei "Refacerea pod pe strada Füzi în comuna Cernat, judeţul Covasna ".</t>
  </si>
  <si>
    <t>Hotărâre privind revocarea HCL nr.23/2019.</t>
  </si>
  <si>
    <t>Hotărâre privind alegerea preşedintelui de şedinţă pentru 3 luni. D-ul consilier Kerekes János.</t>
  </si>
  <si>
    <t>Hotărâre privind aprobarea Programului anual şi a anunţului de participare privind finanţarea nerambursabilă din fonduri publice a programelor, proiectelor şi acţiunilor sportive de tineret , cultură şi cult din bugetul Comunei Cernat pe anul 2019, conform Legii nr.350/2005.</t>
  </si>
  <si>
    <t>Hotărâre privind rectificarea Bugetului Local pe anul 2019.</t>
  </si>
  <si>
    <t>Hotărâre privind aprobarea volumului de masă lemnoase ce se poate recolta în anul 2019 din fondul forestier proprietate publică a comunei Cernat, judeţul Covasna.</t>
  </si>
  <si>
    <t>Hotărâre privind aprobarea preţului de referinţă şi a modului de valorificare a masei lemnoase exploatat din fond forestier proprietate publică a comunei Cernat.</t>
  </si>
  <si>
    <t>Hotărâre privind organizare licitaţiei pentru vânzarea de masă lemnoasă pe picior din pădurile aflate în proprietatea comunei Cernat.</t>
  </si>
  <si>
    <t>Hotărâre privind desemnarea reprezentanţii din Consiliul Local Cernat şi Primăria Cernat, în Consiliul de Administraţie la Şcoala Gimnazială "Végh Antal "din Cernat.</t>
  </si>
  <si>
    <t>Hotărâre privind aprobarea investiţiei "Construire casă mortuară  în comuna Cernat, satul Albis,judeţul Covasna ".</t>
  </si>
  <si>
    <t>Hotărâre privind modificarea Anexei la HCL Cernat nr.21/12.07.2002, privind inventarul bunurilor care aparţin domeniului public al comunei Cernat, judeţul Covasna şi însuşirea acesteia.</t>
  </si>
  <si>
    <t>Revocat prin HCL 47/2019</t>
  </si>
  <si>
    <t>Hotărâre privind aprobarea documentaţiei de atribuire a contractului "Achiziţia publică de servicii de proiectare a Documentaţiei tehnico-economice pentru faza proiect tehnic inclusiv Documentaţia tehnică pentru autorizaţia de construcţie pentru lucrarea  Reabilitarea Clădiri Şcolare în comuna Cernat, judeţul Covasna".</t>
  </si>
  <si>
    <t>Hotărâre privind aprobarea solicitării prelungirii scrisorii de garanţie pentru investiţia "Reabilitarea Conacul Farkas ".</t>
  </si>
  <si>
    <t>Hotărâre pentru alegerea  perşedintelui de şedinţă pentru perioada Octombrie-Decembrie 2019. D-ul consilier Máthe Előd.</t>
  </si>
  <si>
    <t>Revocat prin HCL 52/2019</t>
  </si>
  <si>
    <t>Hotărâre privind pregătirea şi depunerea unui proiect, finanţat prin POIM 2014-2020, Axa Prioritară 4 Protecţia mediului prin măsuri de conservare a biodiversităţii, monitorizarea calităţii aerului  şi decontaminare a siturilor poluate istoric.</t>
  </si>
  <si>
    <t xml:space="preserve">Hotărâre pentru aprobarea documentaţiei de atribuire a contractului" Refacere Pod pe strada Füzi  în localitatea Cernat, judeţul Covasna" , aprobarea aplicării procedurii simplificate, varianta online, precum şi desemnarea Comisiei de evaluare şi a expertului cooptat. </t>
  </si>
  <si>
    <t>Hotărâre privind aprobarea proiectului de Acord de parteneriat încheiat între Comuna Cernat ,Fundaţia Creştină  "Diakonia "şi  Şcoala Gimnazială "Végh Antal "din comuna Cernat, în vedera finanţării şi implementării în comun a programului " Centru educaţional Şcoală după şcoală ".</t>
  </si>
  <si>
    <t>Hotărâre privind revocarea HCL nr.35/2019 şi 39/2019.</t>
  </si>
  <si>
    <t>Hotărâre privind organizarea licitaţiei pentru vânzarea de masă lemnoasă pe picior din pădurile aflate în proprietatea comunei Cernat.</t>
  </si>
  <si>
    <t>Hotărâre privind rectificarea bugetului local pe anul 2019.</t>
  </si>
  <si>
    <t>revocat prin HCL 56/2019.</t>
  </si>
  <si>
    <t>Hotărâre privind aprobarea încheierii contractului de comodat fără licitaţie publică având ca obiect darea, cu titlu gratuit , imobilul din domeniul public al comunei Cernat, cuprins în CF 23999  Nr. Top/cad23999.</t>
  </si>
  <si>
    <t>Revocat prin HCL nr.56/2019.</t>
  </si>
  <si>
    <t>Hotărâre privind aprobarea " Planul de acţiuni sau de lucrări de interes local "pentru toate persoanele beneficiare de ajutor social, care prestează acţiuni sau lucrări de interes local în cursul anului 2020.</t>
  </si>
  <si>
    <t>Hotărâre privind revocarea HCL nr.21/30.05.2019 şi HCL nr. 43/02.10.2019.</t>
  </si>
  <si>
    <t>Hotărâre privind acceptarea donaţiei făcute către comuna Cernat , judeţul Covasna, de numiţii Kocsis Alexandru, Kocsis Ioan, şi Kocsis Andrei, având ca obiect bunuri imobile , teren intravilan situat în comuna Cernat, judeţul Covasna.</t>
  </si>
  <si>
    <t>Hotărâre privind respingerea proiectului de hotărâre privind anularea accesorilor în cazul obligaţiilor bugetare restante la 31.12.2018 datorat bugetului local.</t>
  </si>
  <si>
    <t>Hotărâre privind aprobarea exploatării în regie proprie, din terenul cu vegetaţie forestieră a Primăriei comunei Cernat, 21 mc lemne de foc .</t>
  </si>
  <si>
    <t>Hotărâre privind revocarea HCL nr.49/30.10.2019 şi HCL nr.50/30.10.2019, adpotat de Consiliul Local al  comunei Cernat.</t>
  </si>
  <si>
    <t>Hotărâre privind modificarea HCL nr.35/2013 cu privire la aprobarea proiectului Contractului de delegare a gestiunii servicilor publice de salubrizare la ADI '' RÉGIÓ-KÉZDI''şi GOSP-COM Tg.Secuiesc.</t>
  </si>
  <si>
    <t>Hotărâre privind aprobarea PUZ ,''Zona agroindustrială , comuna Cernat, judeţul Covasna'', iniţiator Rákosi János din comuna Cernat.</t>
  </si>
  <si>
    <t>Hotărâre privind alegerea preşedintelui de şedinţă 01.01.2020-31.03.2020. D-ul consilier Füzi István -Levente.</t>
  </si>
  <si>
    <t>Hotărâre privind alegerea preşedintelui de şedinţăpentru şedinţa de astăzi, respectiv pentru data 27.12.2019.</t>
  </si>
  <si>
    <t>Hotărâre privind nivelurile pentru valorile impozabile, impozite şi taxe locale şi alte taxe asimilate acestora, precum şi amenzile aplicabile începând cu anul fiscal 2020.</t>
  </si>
  <si>
    <t>Hotărâre privind acoperirea definitivă a deficitului bugetar secţiunii dezvoltare pe anul 2019 din excendentul bugetar 2019.(2.030.847,65 lei).</t>
  </si>
  <si>
    <t>Hootărâre privind aprobarea unor studii, precum şi proiectul Actului adiţional nr.3. la Contractul de delegare a gestiunii serviciului transfer, tratare şi depozitare deşeuri în judeţul Covasna nr.128/28.04.2017, încheiat între judeţul Covasna şi Societatea S.C. ECO BIHOR.</t>
  </si>
  <si>
    <t>Hotărâre cu privire la organizarea şi funcţionarea reţelei şcolare al localitâţii Cernat, judeţul Covasna, pe anul şcolar 2020-2021.</t>
  </si>
  <si>
    <t>Hotărâre cu privire la stabilirea salariilor de bază ale funcţionarilor publici şi personalului contractual din cadrul familiei ocupaţionale "Administraţie"din aparatul de specialitate al Primarului Comunei Cernat şi Consiliul Local Cernat, începând cu 1 Ianuarie 2020.</t>
  </si>
  <si>
    <t>Hotărâre cu privire la " MODIFICARE PUZ ZONĂ AGROINDUSTRIALĂ proiect nr.12/2008" din comuna Cernat, judeţul Covasna.</t>
  </si>
  <si>
    <t>Hotărâre privind aprobarea  amenajamentele pastorale valabile pentru toate pajiştele permanente aflate pe Unitatea Administrativ-Teritorială Cernat, judeţul Covasna.</t>
  </si>
  <si>
    <t>Hotărâre cu privire la revocarea Raportului informării şi consultării publicului pentru PUZ "Zona agroindustrială, comuna Cernat "iniţiator Rákosi János din Cernat, judeţul Covasna.</t>
  </si>
  <si>
    <t>Hotărâre privind însuşirea Raportului informării şi consultării publicului pentru Planul Urbanistic Zonal, pentru"Zona agroindustrială în comuna Cernat, judeţul Covasna. "</t>
  </si>
  <si>
    <t>Hotărâre cu privire la aprobarea bugetului local al comunei Cernat, Județul Covasna pe anul 2020</t>
  </si>
  <si>
    <t>Hotărâre privind indexarea nivelurile impozitelor și taxelor locale precum și amenzile aplicabile începând cu anul fiscal 2020,  cu rata inflației aferent anului 2018 de 4,6%</t>
  </si>
  <si>
    <t xml:space="preserve">Hotărâre privind marcarea materialului lemnos din domeniul public al comunei Cernat, dealungul DC-6 km 0+400 – 0+600, și exploatarea în regie proprie, din terenul cu vegetație forestieră a Primăriei comunei Cernat amplasat în afara fondului forestier, lemne de foc pentru nevoi proprii </t>
  </si>
  <si>
    <t>Hotărâre privind aderarea comunei Cernat, județul Covasna la Asociaația de Dezvoltare Intercomunitară ”AQUACOV”</t>
  </si>
  <si>
    <t>Horărâre privind rectificarea bugetului local pe anul 2020</t>
  </si>
  <si>
    <t>Hotărâre cu privire la modificarea art. 1 la  HCL Cernat nr. 10/2020  privind idexarea nivelurile impozitelor şi taxelor locale, precum şi amenzile aplicabile începând cu anul fiscal 2020, cu rata inflației aferent anului 2018 de 4,6%</t>
  </si>
  <si>
    <t>Hotărâre privind aprobarea  preţului de referinţă si a modului de valorificare a masei lemnoase exploatat din fond forestier proprietate publică a comunei Cernat</t>
  </si>
  <si>
    <t>Hotărâre cu privire la modificarea art. 5 la  HCL Cernat nr. 20/2015  privind aprobarea participării comunei Cernat, în calitate de membru fondator la constituirea Asociației de Dezvoltare Intercomunitară CERNAT-DALNIC.</t>
  </si>
  <si>
    <t>Hotărâre privind alegerea preşedintelui de şedinţă</t>
  </si>
  <si>
    <t>Hotărâre privind acordarea facilități fiscale solicitat de cooperativa agricolă ”FERMA CERNAT SRL”, înființat în baza Legii nr. 566/2004.</t>
  </si>
  <si>
    <t>Hotărâre cu privire la modificarea art. 1 la  HCL Cernat nr. 15/2020  privind aprobarea prețului de referință și a modului de valorificare a masei lemnoase exploatat din fondul forestier proprietatea publică a comunei Cernat</t>
  </si>
  <si>
    <t>Hotărâre cu privire la modificarea art. 3 la  HCL Cernat nr. 17/2019  privind aprobarea Contractului pentru acordarea de servicii social-medical</t>
  </si>
  <si>
    <t>Hotărâre cu privire la aprobarea nomenclaturii stradale în comuna Cernat jud.Covasna</t>
  </si>
  <si>
    <t>Hotărâre privind actualizarea indicatorilor tehnico-economici, actualizarea devizului general, și finanțarea investiției ”Modernizare drumuri de interes local în comuna Cernat județul Covasna”faza achiziții publice</t>
  </si>
  <si>
    <t>Hotărâre privind aprobarea organigramei, numărul de personal și statul de funcții nominal al aparatului de specialitate al primarului comunei Cernat județul Covasna</t>
  </si>
  <si>
    <t>Hotărâre privind rectificarea bugetului local pe anul 2020</t>
  </si>
  <si>
    <t>Hotărâre privind aprobarea documentației de atribuire a contractului “Achiziție publică de execuție lucrări în cadrul investiției REABILITARE CLADIRI ȘCOLARE ÎN COMUNA CERNAT, JUDEȚUL COVASNA”, aprobarea aplicării procedurii simplificate, varianta online, precum și desemnarea Comisiei de evaluare și a expertului cooptat</t>
  </si>
  <si>
    <t>Hotărâre cu privire la modificarea anexei la HCL nr.5/29.01.2020, privind stabilirea salariului de bază ale funcționarilor publici și personalul contractual din aparatul de specialitate al primarului, din cadrul familiei ocupaționale ”Adminiatrație”, începănd cu 01.06.2020.</t>
  </si>
  <si>
    <t>Hotărâre cu privire la aprobarea PUZ ”Depozit Produse Agricole” din comuna Cernat jud.Covasna</t>
  </si>
  <si>
    <t xml:space="preserve">Hotărâre cu privire la revocarea Deciziei nr. 60/02.09.1989 adoptat de Consiliul Popular al comunei Cernat, privind atribuirea în folosință pe durata existenței construcțiilor teren de construcție din proprietatea publică al comunei Cernat, în baza art. 30 din Legea nr. 58/1974. </t>
  </si>
  <si>
    <t>Hotărâre cu privire la modificarea anexelor  la  HCL Cernat nr. 21/2020  privind aprobarea nomenclaturii stradale din comuna Cernat județul Covasna</t>
  </si>
  <si>
    <t>Hotărâre asupra proiectului de hotărăre cu privire la modificarea art. 4 alin. (2) la  HCL Cernat nr. 20/2015  privind aprobarea participării comunei  Cernat în calitate de membru fondator la constituirea Asociației de Dezvoltare Intercomunitară CERNAT – DALNIC</t>
  </si>
  <si>
    <t>Hotărârea privind marcarea materialului lemnos din pădurea comunei Cernat și exploatarea matrerialului lemnos pentru nevoi proprii</t>
  </si>
  <si>
    <t>Hotărârea privind organizarea licitaţiei pentru vânzarea de masă lemnoasă pe picior din pădurile aflate în proprietatea comunei Cernat</t>
  </si>
  <si>
    <t>Hotărârea privind aprobarea Programului anual și a anunțului de participare privind finanțarea nerambursabilă din fonduri publice a programelor, proiectelor și acțiunilor sportive și de tineret, cultură și cult din bugetul Comunei Cernat pe anul 2020, conform Legii nr. 350/2005</t>
  </si>
  <si>
    <t>Hotărârea privind rectificarea bugetului local pe anul 2020</t>
  </si>
  <si>
    <t>Hotărârea privind modificarea și completarea tabelului cuprins în art. 16 alin. 1 al Contractul de delegare a gestiunii serviciilor comunitare de utilităţi publice nr. 1/10.06.2013, aprobat prin HCL Cernat nr. 25/2013</t>
  </si>
  <si>
    <t>Hotărârea privind modificarea Actului Constitutiv al SC GOSP-COM SRL prin modificarea art. II pct. 2 din HCL nr. 30/2017</t>
  </si>
  <si>
    <t>Hotărârea privind aprobarea  Contractul de parteneriat încheiat între Comuna Cernat, Fundația Creștină ”Diakonia” și școala Gimnazială ”Végh Antal” din comuna Cernat în vederea finanțării și implementării în comun a programului ”Centru educațional școală după școală</t>
  </si>
  <si>
    <t>Hotărârea privind trecerea din proprietatea Statului Român, în domeniul privat al comunei Cernat și în administrarea Consiliului Local Cernat, a terenului în suprafață de 18.794 mp, situat în intravilanul localității Cernat, județul Covasna</t>
  </si>
  <si>
    <t>Hotărârea privind alegerea președintelui de ședință</t>
  </si>
  <si>
    <t>Hotărârea privind aprobarea acoperirii definitive din excedentul bugetului local al anilor precedenți a deficitului secțiunii de dezvoltare aferent exercițiului bugetar al anului 2020 al Comunei Cernat, jud. Covasna</t>
  </si>
  <si>
    <t>Hotărârea privind aprobarea volumului de masă lemnoasă ce se poate recolta în anul 2021 din fontul forestier proprietate publică a Comunei Cernat, jud. Covasna</t>
  </si>
  <si>
    <t>Hotărârea privind implementarea proiectului "Instalarea sistem CCTV IP-Suprevaghere drumuri comunale în Comuna Cernat, sat Albiș și Icafalău"</t>
  </si>
  <si>
    <t>Hotărârea privind modicifarea Actului Constitutiv al Gosp-Com SRL</t>
  </si>
  <si>
    <t>Hotărârea privind modificarea HCL nr. 58/16.12.2020</t>
  </si>
  <si>
    <t>Horărârea privind revocarea HCL nr.  62/2020</t>
  </si>
  <si>
    <t>Hotărâre privind alegerea președintelui de ședință</t>
  </si>
  <si>
    <t>Hotărâre privind aprobarea investiției "Amplasare sistem de supraveghere" în comuna Cernat, Județul Covasna</t>
  </si>
  <si>
    <t>Hotărâre privind aprobarea participării comunei Cernat la ” ”Programul județean pentru reabilitarea și modernizarea imobilelor cu destinație de cabinete medicale din mediul rural, respectiv spitalelor din mediul urban” în perioada 2017-2020</t>
  </si>
  <si>
    <t>Hotărâre pentru  modificarea  anexei la HCL nr. 21/12.07.2002, privind inventarul bunurilor care aparțin domeniului public al comunei Cernat județul Covasna și atestarea acesteia.</t>
  </si>
  <si>
    <t>Modificarea anexei la HCL 21/2002</t>
  </si>
  <si>
    <t>Hotărâre pentru modificarea HCL  nr. 42/2020</t>
  </si>
  <si>
    <t>Modificarea HCL nr. 42/2020</t>
  </si>
  <si>
    <t>Hotărâre privind alegerea viceprimarului comunei Cernat, Jud. Covasna</t>
  </si>
  <si>
    <t>Hotărâre privind organizarea comisiilor de specialitate ale Consiliului local al comunei Cernat, județul Covasna</t>
  </si>
  <si>
    <t>Hotărâre privind revocarea HCL nr. 46/2020 pentru modificarea  anexei la HCL nr. 21/12.07.2002, privind inventarul bunurilor care aparțin domeniului public al comunei Cernat județul Covasna și însușirea acesteia</t>
  </si>
  <si>
    <t>Revocarea HCL 46/2020</t>
  </si>
  <si>
    <t>Hotărâre privind actualizarea Programului de investiții pe anul 2020 al comunei Cernat</t>
  </si>
  <si>
    <t>Hotărâre privind desemnarea reprezentanții din Consiliul Local Cernat și Primăria Cernat, în Consiliul de Administrație la Şcoala Gimnazială „Vegh Antal” din Cernat.</t>
  </si>
  <si>
    <t>Hotărâre privind reorganizarea Serviciului Voluntar de Situații de Urgență de la nivelul comunei Cernat</t>
  </si>
  <si>
    <t>Hotărâre privind actualizarea indicatorilor tehnico-economici publică și aprobarea devizului general, cofinanțării de la bugetul local a investiţiei după încheierea contractelor de achiziție publică - aprobate prin HCL nr.79/2017, actualizat prin HCL nr.25/2019 privind aprobarea și finanțarea investiției ”Reabilitare clădiri școlare în Comuna Cernat, jud. Covasna” în baza D.A.L.I. şi a indicatorilor tehnico-economici, cu modificările şi completările ulterioare</t>
  </si>
  <si>
    <t>Hotărâre privind aprobarea „Planul de acţiuni sau de lucrări de interes local” pentru toate persoanele beneficiare de ajutor social, care prestează acţiuni sau lucrări de interes local în cursul anului 2021.</t>
  </si>
  <si>
    <t>Hotărâre privind stabilirea și aprobarea nivelurile pentru valorile impozabile, impozite şi taxe locale şi alte taxe asimilate acestora, precum şi amenzile aplicabile începând cu anul fiscal 2021</t>
  </si>
  <si>
    <t>Modificat prin HCL nr. 6/2021</t>
  </si>
  <si>
    <t>Hotărâre privind aprobarea notei de fundamentare și cererea de finanțare aferente proiectului
”ASIGURAREA POSIBILITĂȚII DE PARTICIPARE LA EDUCAȚIA ÎN MEDIUL ONLINE PENTRU ELEVI DIN COMUNA CERNAT, JUDEȚUL COVASNA PRIN ACHIZIȚIONAREA MIJLOACELOR IT NECESARE ȘI ASIGURAREA ACCESULUI LA INTERNET”</t>
  </si>
  <si>
    <t>Hotărâre privind aprobarea cererii de finanțare, aprobarea bugetului și aprobarea constituirii Unității de implementare a Proiectului aferent proiectului "Reconstrucția ecologică a ecosistemelor forestiere degradate prin proprietatea UAT Cernat, județul Covasna"</t>
  </si>
  <si>
    <t>Hotărâre privind aprobarea punerii la dispoziţie a terenurilor cu suprafaţa totală de 177 900 mp, situat în U.P. I Cernat-Dalnic, u.a 10D, 11F și 83A, pentru realizarea proiectului ” Reconstrucția ecologică a ecosistemelor forestiere degradate din proprietatea UAT Cernat, județul Covasna”, finanţat prin POIM Axa Prioritară 4 Protecţia mediului prin măsuri de conservare a biodiversităţii, monitorizarea calităţii aerului şi decontaminare a siturilor poluate istoric, OS 4.1 Creşterea gradului de protecţie şi conservare a biodiversităţii şi refacerea ecosistemelor degradate</t>
  </si>
  <si>
    <t>Revocat prin HCL nr. 7/2021</t>
  </si>
  <si>
    <t>Hotărâre privind modificarea Actului Constitutiv  și al Statutului Asociației de Dezvoltare Intercomunitară „Regio Kezdi”</t>
  </si>
  <si>
    <t>Hotărâre privind modificarea Actului Constitutiv  al Gosp-Com SRL</t>
  </si>
  <si>
    <t>Hotărâre cu privire la organizarea şi funcţionarea reţelei şcolare al localităţii Cernat judeţul Covasna, pe anul şcolar 2021-2022</t>
  </si>
  <si>
    <t>Modificarea art. 1 la HCL 10/2020</t>
  </si>
  <si>
    <t>Modificarea art. 5 la HCL 20/2015</t>
  </si>
  <si>
    <t>Modificarea art. 1 la HCL 15/2020</t>
  </si>
  <si>
    <t xml:space="preserve"> Modificarea art. 3 la  HCL nr. 17/2019</t>
  </si>
  <si>
    <t>Modificarea anexei la HCL nr.5/2020</t>
  </si>
  <si>
    <t>Modificarea anexelor  la  HCL nr. 21/2020</t>
  </si>
  <si>
    <t>Hotărâre privind aprobarea Master Planului actualizat pentru sectorul de apă și apă uzată din județul Covasna</t>
  </si>
  <si>
    <t>Horărârea privind stabilirea condițiilor  în care se realizează accesul pe proprietatea publică sau privată a comunei  Cernat , în vederea construirii, instalării, întreținerii, înlocuirii sau mutării reţelelor de comunicaţii electronice sau a elementelor de infrastructură fizică necesare susţinerii acestora</t>
  </si>
  <si>
    <t>Hotărârea privind modificarea și completarea Contractului de delegare a gestiunii serviciilor comunitare de utilităţi publice nr. 1/10.06.2013, aprobat prin HCL nr.25/2013</t>
  </si>
  <si>
    <t>Aprobat prin HCL 25/2013</t>
  </si>
  <si>
    <t>Hotărârea privind aprobarea unui studiu, precum și a proiectului Actului adițional nr. 5 la Contractul de delegare a gestiunii serviciului de transfer, tratare și depozitare deșeuri în județul Covasna nr. 128/28.04.2017, încheiat între județul Covasna și Societatea S.C. ECO BIHOR S.R.L.</t>
  </si>
  <si>
    <t>Hotărârea cu privire la constituirea echipei mobile pentru intervenţia de urgenţă în cazurile de violentă domestică</t>
  </si>
  <si>
    <t>Hotărârea privind modificarea HCL. nr. 5/2021 adoptat de Consiliul Local Cernat</t>
  </si>
  <si>
    <t>Modifacarea HCL 5/2021</t>
  </si>
  <si>
    <t>Hotărârea privind aprobarea fazelor NOTA CONCEPTUALĂ și TEMA DE PROIECTARE 
în vederea elaborării documentației tehnico-economice (faza SF), pentru investiția ”REALIZAREA SISTEMULUI DE APA POTABILA PENTRU SATUL ALBIS ”</t>
  </si>
  <si>
    <t>Hotărârea privind aprobarea fazelor NOTA CONCEPTUALĂ și TEMA DE PROIECTARE 
în vederea elaborării documentației tehnico-economice (faza SF), pentru investiția ”REALIZAREA SISTEMULUI DE APA POTABILA PENTRU SATUL ICAFALAU ”</t>
  </si>
  <si>
    <t>Hotărârea privind mandatarea reprezentantului comunei Cernat în Adunarea Generală 
             a Asociaţiei de Dezvoltare Intercomunitară „AQUACOV pentru  aprobarea modificării  preţului/tarifului serviciului public de alimentare cu apă potabilă şi de canalizare practicat de operatorul regional  Gospodărie Comunală S.A.</t>
  </si>
  <si>
    <t>Hotărârea privind modificarea Regulamentului serviciului de salubrizare al comunei Cernat aprobat prin HCL 69/2018</t>
  </si>
  <si>
    <t>Aprobat prin HCL 69/2018</t>
  </si>
  <si>
    <t>Hotărârea privind aprobarea  preţului de referinţă si a modului de valorificare a masei lemnoase exploatat din fond forestier proprietate publică a comunei Cernat</t>
  </si>
  <si>
    <t>Hotărârea cu privire la aprobarea bugetului local al comunei, Cernat judeţul Covasna, pe anul 2021</t>
  </si>
  <si>
    <t>Hotărârea privind aprobarea organigramei, numărul de personal și statul de funcții al aparatului de specialitate al primarului comunei Cernat</t>
  </si>
  <si>
    <t>Hotărârea privind alegerea preşedintelui de şedinţă</t>
  </si>
  <si>
    <t>Modificat prin HCL 21/2021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</si>
</sst>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8]d\ mmmm\ yyyy;@"/>
  </numFmts>
  <fonts count="5" x14ac:knownFonts="1">
    <font>
      <sz val="11"/>
      <color theme="1"/>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b/>
      <sz val="11"/>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30">
    <xf numFmtId="0" fontId="0" fillId="0" borderId="0" xfId="0"/>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4" fontId="2" fillId="0" borderId="0" xfId="0" applyNumberFormat="1" applyFont="1" applyBorder="1" applyAlignment="1">
      <alignment horizontal="center" vertical="center" wrapText="1"/>
    </xf>
    <xf numFmtId="0" fontId="1"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164" fontId="2" fillId="0" borderId="0" xfId="0" applyNumberFormat="1" applyFont="1" applyBorder="1" applyAlignment="1">
      <alignment horizontal="center" vertical="center"/>
    </xf>
    <xf numFmtId="164" fontId="1" fillId="0" borderId="0" xfId="0" applyNumberFormat="1" applyFont="1" applyBorder="1" applyAlignment="1">
      <alignment horizontal="center" vertical="center"/>
    </xf>
    <xf numFmtId="0" fontId="1" fillId="0" borderId="0" xfId="0" applyFont="1" applyBorder="1" applyAlignment="1">
      <alignment vertical="center"/>
    </xf>
    <xf numFmtId="0" fontId="2" fillId="0" borderId="0" xfId="0" applyFont="1" applyBorder="1" applyAlignment="1">
      <alignment vertical="center"/>
    </xf>
    <xf numFmtId="0" fontId="1" fillId="0" borderId="0" xfId="0" applyFont="1" applyFill="1" applyBorder="1" applyAlignment="1">
      <alignment vertical="center"/>
    </xf>
    <xf numFmtId="0" fontId="3" fillId="0" borderId="1" xfId="1" applyBorder="1" applyAlignment="1">
      <alignment horizontal="center"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2" fillId="0" borderId="1" xfId="0" applyFont="1" applyBorder="1" applyAlignment="1">
      <alignment vertical="center"/>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164" fontId="1" fillId="0" borderId="1" xfId="0" applyNumberFormat="1" applyFont="1" applyBorder="1" applyAlignment="1">
      <alignment horizontal="center" vertical="center"/>
    </xf>
    <xf numFmtId="0" fontId="1" fillId="0" borderId="1" xfId="0" applyFont="1" applyBorder="1" applyAlignment="1">
      <alignment horizontal="left" vertical="center" wrapText="1"/>
    </xf>
    <xf numFmtId="0" fontId="2" fillId="0" borderId="0"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0" xfId="0" applyFont="1" applyBorder="1" applyAlignment="1">
      <alignment horizontal="left" vertical="center" wrapText="1"/>
    </xf>
    <xf numFmtId="49" fontId="4" fillId="0" borderId="1" xfId="0" applyNumberFormat="1" applyFont="1" applyBorder="1" applyAlignment="1">
      <alignment horizontal="center" vertical="center" wrapText="1"/>
    </xf>
    <xf numFmtId="0" fontId="2" fillId="0" borderId="2" xfId="0" applyFont="1" applyBorder="1" applyAlignment="1">
      <alignment vertical="center"/>
    </xf>
    <xf numFmtId="49" fontId="1" fillId="0" borderId="1" xfId="0" applyNumberFormat="1" applyFont="1" applyBorder="1" applyAlignment="1">
      <alignment horizontal="center" vertical="center"/>
    </xf>
    <xf numFmtId="17" fontId="1"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63"/>
  <sheetViews>
    <sheetView tabSelected="1" zoomScale="115" zoomScaleNormal="115" workbookViewId="0">
      <pane ySplit="1" topLeftCell="A1029" activePane="bottomLeft" state="frozen"/>
      <selection pane="bottomLeft" activeCell="E1022" sqref="E1022"/>
    </sheetView>
  </sheetViews>
  <sheetFormatPr defaultColWidth="9.140625" defaultRowHeight="15.75" x14ac:dyDescent="0.25"/>
  <cols>
    <col min="1" max="1" width="7.28515625" style="4" bestFit="1" customWidth="1"/>
    <col min="2" max="2" width="11.7109375" style="4" customWidth="1"/>
    <col min="3" max="3" width="21.7109375" style="8" customWidth="1"/>
    <col min="4" max="4" width="81.7109375" style="23" customWidth="1"/>
    <col min="5" max="5" width="16.28515625" style="23" bestFit="1" customWidth="1"/>
    <col min="6" max="16384" width="9.140625" style="9"/>
  </cols>
  <sheetData>
    <row r="1" spans="1:5" x14ac:dyDescent="0.25">
      <c r="A1" s="18">
        <v>1</v>
      </c>
      <c r="B1" s="18">
        <v>2</v>
      </c>
      <c r="C1" s="26">
        <v>3</v>
      </c>
      <c r="D1" s="20">
        <v>4</v>
      </c>
      <c r="E1" s="20">
        <v>5</v>
      </c>
    </row>
    <row r="2" spans="1:5" s="10" customFormat="1" x14ac:dyDescent="0.25">
      <c r="A2" s="15">
        <v>0</v>
      </c>
      <c r="B2" s="28">
        <v>2004</v>
      </c>
      <c r="C2" s="28"/>
      <c r="D2" s="28"/>
      <c r="E2" s="28"/>
    </row>
    <row r="3" spans="1:5" s="10" customFormat="1" x14ac:dyDescent="0.25">
      <c r="A3" s="1" t="s">
        <v>713</v>
      </c>
      <c r="B3" s="1" t="s">
        <v>713</v>
      </c>
      <c r="C3" s="2" t="s">
        <v>0</v>
      </c>
      <c r="D3" s="1" t="s">
        <v>1</v>
      </c>
      <c r="E3" s="1" t="s">
        <v>2</v>
      </c>
    </row>
    <row r="4" spans="1:5" x14ac:dyDescent="0.25">
      <c r="A4" s="13">
        <v>1</v>
      </c>
      <c r="B4" s="12" t="str">
        <f>HYPERLINK("http://csernaton.ro/HCL/HCL_2004_0"&amp;A4&amp;".pdf",A4&amp;"/2004")</f>
        <v>1/2004</v>
      </c>
      <c r="C4" s="14">
        <v>38015</v>
      </c>
      <c r="D4" s="20" t="s">
        <v>3</v>
      </c>
      <c r="E4" s="20"/>
    </row>
    <row r="5" spans="1:5" ht="15" customHeight="1" x14ac:dyDescent="0.25">
      <c r="A5" s="13">
        <v>2</v>
      </c>
      <c r="B5" s="12" t="str">
        <f t="shared" ref="B5:B12" si="0">HYPERLINK("http://csernaton.ro/HCL/HCL_2004_0"&amp;A5&amp;".pdf",A5&amp;"/2004")</f>
        <v>2/2004</v>
      </c>
      <c r="C5" s="14">
        <v>38015</v>
      </c>
      <c r="D5" s="20" t="s">
        <v>4</v>
      </c>
      <c r="E5" s="20"/>
    </row>
    <row r="6" spans="1:5" ht="15" customHeight="1" x14ac:dyDescent="0.25">
      <c r="A6" s="13">
        <v>3</v>
      </c>
      <c r="B6" s="12" t="str">
        <f t="shared" si="0"/>
        <v>3/2004</v>
      </c>
      <c r="C6" s="14">
        <v>38015</v>
      </c>
      <c r="D6" s="20" t="s">
        <v>5</v>
      </c>
      <c r="E6" s="20"/>
    </row>
    <row r="7" spans="1:5" ht="31.5" x14ac:dyDescent="0.25">
      <c r="A7" s="13">
        <v>4</v>
      </c>
      <c r="B7" s="12" t="str">
        <f t="shared" si="0"/>
        <v>4/2004</v>
      </c>
      <c r="C7" s="14">
        <v>38015</v>
      </c>
      <c r="D7" s="20" t="s">
        <v>6</v>
      </c>
      <c r="E7" s="20"/>
    </row>
    <row r="8" spans="1:5" x14ac:dyDescent="0.25">
      <c r="A8" s="13">
        <v>5</v>
      </c>
      <c r="B8" s="12" t="str">
        <f t="shared" si="0"/>
        <v>5/2004</v>
      </c>
      <c r="C8" s="14">
        <v>38029</v>
      </c>
      <c r="D8" s="20" t="s">
        <v>7</v>
      </c>
      <c r="E8" s="20"/>
    </row>
    <row r="9" spans="1:5" x14ac:dyDescent="0.25">
      <c r="A9" s="13">
        <v>6</v>
      </c>
      <c r="B9" s="12" t="str">
        <f t="shared" si="0"/>
        <v>6/2004</v>
      </c>
      <c r="C9" s="14">
        <v>38068</v>
      </c>
      <c r="D9" s="20" t="s">
        <v>8</v>
      </c>
      <c r="E9" s="20"/>
    </row>
    <row r="10" spans="1:5" x14ac:dyDescent="0.25">
      <c r="A10" s="13">
        <v>7</v>
      </c>
      <c r="B10" s="12" t="str">
        <f t="shared" si="0"/>
        <v>7/2004</v>
      </c>
      <c r="C10" s="14">
        <v>38068</v>
      </c>
      <c r="D10" s="20" t="s">
        <v>9</v>
      </c>
      <c r="E10" s="20"/>
    </row>
    <row r="11" spans="1:5" x14ac:dyDescent="0.25">
      <c r="A11" s="13">
        <v>8</v>
      </c>
      <c r="B11" s="12" t="str">
        <f t="shared" si="0"/>
        <v>8/2004</v>
      </c>
      <c r="C11" s="14">
        <v>38128</v>
      </c>
      <c r="D11" s="20" t="s">
        <v>3</v>
      </c>
      <c r="E11" s="20"/>
    </row>
    <row r="12" spans="1:5" ht="31.5" x14ac:dyDescent="0.25">
      <c r="A12" s="13">
        <v>9</v>
      </c>
      <c r="B12" s="12" t="str">
        <f t="shared" si="0"/>
        <v>9/2004</v>
      </c>
      <c r="C12" s="14">
        <v>38128</v>
      </c>
      <c r="D12" s="20" t="s">
        <v>10</v>
      </c>
      <c r="E12" s="20"/>
    </row>
    <row r="13" spans="1:5" ht="47.25" x14ac:dyDescent="0.25">
      <c r="A13" s="13">
        <v>10</v>
      </c>
      <c r="B13" s="12" t="str">
        <f>HYPERLINK("http://csernaton.ro/HCL/HCL_2004_"&amp;A13&amp;".pdf",A13&amp;"/2004")</f>
        <v>10/2004</v>
      </c>
      <c r="C13" s="14">
        <v>38128</v>
      </c>
      <c r="D13" s="20" t="s">
        <v>11</v>
      </c>
      <c r="E13" s="20"/>
    </row>
    <row r="14" spans="1:5" ht="31.5" x14ac:dyDescent="0.25">
      <c r="A14" s="13">
        <v>11</v>
      </c>
      <c r="B14" s="12" t="str">
        <f t="shared" ref="B14:B43" si="1">HYPERLINK("http://csernaton.ro/HCL/HCL_2004_"&amp;A14&amp;".pdf",A14&amp;"/2004")</f>
        <v>11/2004</v>
      </c>
      <c r="C14" s="14">
        <v>38128</v>
      </c>
      <c r="D14" s="20" t="s">
        <v>12</v>
      </c>
      <c r="E14" s="20"/>
    </row>
    <row r="15" spans="1:5" ht="31.5" x14ac:dyDescent="0.25">
      <c r="A15" s="13">
        <v>12</v>
      </c>
      <c r="B15" s="12" t="str">
        <f t="shared" si="1"/>
        <v>12/2004</v>
      </c>
      <c r="C15" s="14">
        <v>38162</v>
      </c>
      <c r="D15" s="20" t="s">
        <v>13</v>
      </c>
      <c r="E15" s="20"/>
    </row>
    <row r="16" spans="1:5" ht="31.5" x14ac:dyDescent="0.25">
      <c r="A16" s="13">
        <v>13</v>
      </c>
      <c r="B16" s="12" t="str">
        <f t="shared" si="1"/>
        <v>13/2004</v>
      </c>
      <c r="C16" s="14">
        <v>38162</v>
      </c>
      <c r="D16" s="20" t="s">
        <v>14</v>
      </c>
      <c r="E16" s="20"/>
    </row>
    <row r="17" spans="1:5" ht="31.5" x14ac:dyDescent="0.25">
      <c r="A17" s="13">
        <v>14</v>
      </c>
      <c r="B17" s="12" t="str">
        <f t="shared" si="1"/>
        <v>14/2004</v>
      </c>
      <c r="C17" s="14">
        <v>38162</v>
      </c>
      <c r="D17" s="20" t="s">
        <v>15</v>
      </c>
      <c r="E17" s="20"/>
    </row>
    <row r="18" spans="1:5" x14ac:dyDescent="0.25">
      <c r="A18" s="13">
        <v>15</v>
      </c>
      <c r="B18" s="12" t="str">
        <f t="shared" si="1"/>
        <v>15/2004</v>
      </c>
      <c r="C18" s="14">
        <v>38162</v>
      </c>
      <c r="D18" s="20" t="s">
        <v>16</v>
      </c>
      <c r="E18" s="20"/>
    </row>
    <row r="19" spans="1:5" ht="31.5" x14ac:dyDescent="0.25">
      <c r="A19" s="13">
        <v>16</v>
      </c>
      <c r="B19" s="12" t="str">
        <f t="shared" si="1"/>
        <v>16/2004</v>
      </c>
      <c r="C19" s="14">
        <v>38162</v>
      </c>
      <c r="D19" s="20" t="s">
        <v>17</v>
      </c>
      <c r="E19" s="20"/>
    </row>
    <row r="20" spans="1:5" ht="31.5" x14ac:dyDescent="0.25">
      <c r="A20" s="13">
        <v>17</v>
      </c>
      <c r="B20" s="12" t="str">
        <f t="shared" si="1"/>
        <v>17/2004</v>
      </c>
      <c r="C20" s="14">
        <v>38162</v>
      </c>
      <c r="D20" s="20" t="s">
        <v>18</v>
      </c>
      <c r="E20" s="20"/>
    </row>
    <row r="21" spans="1:5" ht="31.5" x14ac:dyDescent="0.25">
      <c r="A21" s="13">
        <v>18</v>
      </c>
      <c r="B21" s="12" t="str">
        <f t="shared" si="1"/>
        <v>18/2004</v>
      </c>
      <c r="C21" s="14">
        <v>38162</v>
      </c>
      <c r="D21" s="20" t="s">
        <v>19</v>
      </c>
      <c r="E21" s="20"/>
    </row>
    <row r="22" spans="1:5" x14ac:dyDescent="0.25">
      <c r="A22" s="13">
        <v>19</v>
      </c>
      <c r="B22" s="12" t="str">
        <f t="shared" si="1"/>
        <v>19/2004</v>
      </c>
      <c r="C22" s="14">
        <v>38162</v>
      </c>
      <c r="D22" s="20" t="s">
        <v>9</v>
      </c>
      <c r="E22" s="20"/>
    </row>
    <row r="23" spans="1:5" x14ac:dyDescent="0.25">
      <c r="A23" s="13">
        <v>20</v>
      </c>
      <c r="B23" s="12" t="str">
        <f t="shared" si="1"/>
        <v>20/2004</v>
      </c>
      <c r="C23" s="14">
        <v>38199</v>
      </c>
      <c r="D23" s="20" t="s">
        <v>20</v>
      </c>
      <c r="E23" s="20"/>
    </row>
    <row r="24" spans="1:5" ht="31.5" x14ac:dyDescent="0.25">
      <c r="A24" s="13">
        <v>21</v>
      </c>
      <c r="B24" s="12" t="str">
        <f t="shared" si="1"/>
        <v>21/2004</v>
      </c>
      <c r="C24" s="14">
        <v>38199</v>
      </c>
      <c r="D24" s="20" t="s">
        <v>21</v>
      </c>
      <c r="E24" s="20"/>
    </row>
    <row r="25" spans="1:5" ht="31.5" x14ac:dyDescent="0.25">
      <c r="A25" s="13">
        <v>22</v>
      </c>
      <c r="B25" s="12" t="str">
        <f t="shared" si="1"/>
        <v>22/2004</v>
      </c>
      <c r="C25" s="14">
        <v>38199</v>
      </c>
      <c r="D25" s="20" t="s">
        <v>22</v>
      </c>
      <c r="E25" s="20"/>
    </row>
    <row r="26" spans="1:5" x14ac:dyDescent="0.25">
      <c r="A26" s="13">
        <v>23</v>
      </c>
      <c r="B26" s="12" t="str">
        <f t="shared" si="1"/>
        <v>23/2004</v>
      </c>
      <c r="C26" s="14">
        <v>38260</v>
      </c>
      <c r="D26" s="20" t="s">
        <v>23</v>
      </c>
      <c r="E26" s="20"/>
    </row>
    <row r="27" spans="1:5" ht="31.5" x14ac:dyDescent="0.25">
      <c r="A27" s="13">
        <v>24</v>
      </c>
      <c r="B27" s="12" t="str">
        <f t="shared" si="1"/>
        <v>24/2004</v>
      </c>
      <c r="C27" s="14">
        <v>38260</v>
      </c>
      <c r="D27" s="20" t="s">
        <v>24</v>
      </c>
      <c r="E27" s="20"/>
    </row>
    <row r="28" spans="1:5" x14ac:dyDescent="0.25">
      <c r="A28" s="13">
        <v>25</v>
      </c>
      <c r="B28" s="12" t="str">
        <f t="shared" si="1"/>
        <v>25/2004</v>
      </c>
      <c r="C28" s="14">
        <v>38260</v>
      </c>
      <c r="D28" s="20" t="s">
        <v>25</v>
      </c>
      <c r="E28" s="20"/>
    </row>
    <row r="29" spans="1:5" x14ac:dyDescent="0.25">
      <c r="A29" s="13">
        <v>26</v>
      </c>
      <c r="B29" s="12" t="str">
        <f t="shared" si="1"/>
        <v>26/2004</v>
      </c>
      <c r="C29" s="14">
        <v>38260</v>
      </c>
      <c r="D29" s="20" t="s">
        <v>26</v>
      </c>
      <c r="E29" s="20"/>
    </row>
    <row r="30" spans="1:5" ht="31.5" x14ac:dyDescent="0.25">
      <c r="A30" s="13">
        <v>27</v>
      </c>
      <c r="B30" s="12" t="str">
        <f t="shared" si="1"/>
        <v>27/2004</v>
      </c>
      <c r="C30" s="14">
        <v>38260</v>
      </c>
      <c r="D30" s="20" t="s">
        <v>27</v>
      </c>
      <c r="E30" s="20"/>
    </row>
    <row r="31" spans="1:5" ht="47.25" x14ac:dyDescent="0.25">
      <c r="A31" s="13">
        <v>28</v>
      </c>
      <c r="B31" s="12" t="str">
        <f t="shared" si="1"/>
        <v>28/2004</v>
      </c>
      <c r="C31" s="14">
        <v>38260</v>
      </c>
      <c r="D31" s="20" t="s">
        <v>714</v>
      </c>
      <c r="E31" s="20"/>
    </row>
    <row r="32" spans="1:5" x14ac:dyDescent="0.25">
      <c r="A32" s="13">
        <v>29</v>
      </c>
      <c r="B32" s="12" t="str">
        <f t="shared" si="1"/>
        <v>29/2004</v>
      </c>
      <c r="C32" s="14">
        <v>38308</v>
      </c>
      <c r="D32" s="20" t="s">
        <v>28</v>
      </c>
      <c r="E32" s="20"/>
    </row>
    <row r="33" spans="1:5" x14ac:dyDescent="0.25">
      <c r="A33" s="13">
        <v>30</v>
      </c>
      <c r="B33" s="12" t="str">
        <f t="shared" si="1"/>
        <v>30/2004</v>
      </c>
      <c r="C33" s="14">
        <v>38308</v>
      </c>
      <c r="D33" s="20" t="s">
        <v>29</v>
      </c>
      <c r="E33" s="20"/>
    </row>
    <row r="34" spans="1:5" ht="31.5" x14ac:dyDescent="0.25">
      <c r="A34" s="13">
        <v>31</v>
      </c>
      <c r="B34" s="12" t="str">
        <f t="shared" si="1"/>
        <v>31/2004</v>
      </c>
      <c r="C34" s="14">
        <v>38308</v>
      </c>
      <c r="D34" s="20" t="s">
        <v>30</v>
      </c>
      <c r="E34" s="20"/>
    </row>
    <row r="35" spans="1:5" x14ac:dyDescent="0.25">
      <c r="A35" s="13">
        <v>32</v>
      </c>
      <c r="B35" s="12" t="str">
        <f t="shared" si="1"/>
        <v>32/2004</v>
      </c>
      <c r="C35" s="14">
        <v>38343</v>
      </c>
      <c r="D35" s="20" t="s">
        <v>31</v>
      </c>
      <c r="E35" s="20"/>
    </row>
    <row r="36" spans="1:5" x14ac:dyDescent="0.25">
      <c r="A36" s="13">
        <v>33</v>
      </c>
      <c r="B36" s="12" t="str">
        <f t="shared" si="1"/>
        <v>33/2004</v>
      </c>
      <c r="C36" s="14">
        <v>38343</v>
      </c>
      <c r="D36" s="20" t="s">
        <v>32</v>
      </c>
      <c r="E36" s="20"/>
    </row>
    <row r="37" spans="1:5" ht="31.5" x14ac:dyDescent="0.25">
      <c r="A37" s="13">
        <v>34</v>
      </c>
      <c r="B37" s="12" t="str">
        <f t="shared" si="1"/>
        <v>34/2004</v>
      </c>
      <c r="C37" s="14">
        <v>38343</v>
      </c>
      <c r="D37" s="20" t="s">
        <v>33</v>
      </c>
      <c r="E37" s="20"/>
    </row>
    <row r="38" spans="1:5" x14ac:dyDescent="0.25">
      <c r="A38" s="13">
        <v>35</v>
      </c>
      <c r="B38" s="12" t="str">
        <f t="shared" si="1"/>
        <v>35/2004</v>
      </c>
      <c r="C38" s="14">
        <v>38343</v>
      </c>
      <c r="D38" s="20" t="s">
        <v>34</v>
      </c>
      <c r="E38" s="20"/>
    </row>
    <row r="39" spans="1:5" ht="31.5" x14ac:dyDescent="0.25">
      <c r="A39" s="13">
        <v>36</v>
      </c>
      <c r="B39" s="12" t="str">
        <f t="shared" si="1"/>
        <v>36/2004</v>
      </c>
      <c r="C39" s="14">
        <v>38343</v>
      </c>
      <c r="D39" s="20" t="s">
        <v>35</v>
      </c>
      <c r="E39" s="20"/>
    </row>
    <row r="40" spans="1:5" ht="31.5" x14ac:dyDescent="0.25">
      <c r="A40" s="13">
        <v>37</v>
      </c>
      <c r="B40" s="12" t="str">
        <f t="shared" si="1"/>
        <v>37/2004</v>
      </c>
      <c r="C40" s="14">
        <v>38343</v>
      </c>
      <c r="D40" s="20" t="s">
        <v>36</v>
      </c>
      <c r="E40" s="20"/>
    </row>
    <row r="41" spans="1:5" ht="47.25" x14ac:dyDescent="0.25">
      <c r="A41" s="13">
        <v>38</v>
      </c>
      <c r="B41" s="12" t="str">
        <f t="shared" si="1"/>
        <v>38/2004</v>
      </c>
      <c r="C41" s="14">
        <v>38343</v>
      </c>
      <c r="D41" s="20" t="s">
        <v>37</v>
      </c>
      <c r="E41" s="20"/>
    </row>
    <row r="42" spans="1:5" ht="31.5" x14ac:dyDescent="0.25">
      <c r="A42" s="13">
        <v>39</v>
      </c>
      <c r="B42" s="12" t="str">
        <f t="shared" si="1"/>
        <v>39/2004</v>
      </c>
      <c r="C42" s="14">
        <v>38343</v>
      </c>
      <c r="D42" s="20" t="s">
        <v>38</v>
      </c>
      <c r="E42" s="20"/>
    </row>
    <row r="43" spans="1:5" ht="31.5" x14ac:dyDescent="0.25">
      <c r="A43" s="13">
        <v>40</v>
      </c>
      <c r="B43" s="12" t="str">
        <f t="shared" si="1"/>
        <v>40/2004</v>
      </c>
      <c r="C43" s="14">
        <v>38343</v>
      </c>
      <c r="D43" s="20" t="s">
        <v>39</v>
      </c>
      <c r="E43" s="20"/>
    </row>
    <row r="44" spans="1:5" s="10" customFormat="1" x14ac:dyDescent="0.25">
      <c r="A44" s="6">
        <v>0</v>
      </c>
      <c r="B44" s="12"/>
      <c r="C44" s="7"/>
      <c r="D44" s="21"/>
      <c r="E44" s="21"/>
    </row>
    <row r="45" spans="1:5" s="10" customFormat="1" x14ac:dyDescent="0.25">
      <c r="A45" s="15">
        <v>0</v>
      </c>
      <c r="B45" s="28">
        <v>2005</v>
      </c>
      <c r="C45" s="28"/>
      <c r="D45" s="28"/>
      <c r="E45" s="28"/>
    </row>
    <row r="46" spans="1:5" s="6" customFormat="1" x14ac:dyDescent="0.25">
      <c r="A46" s="1" t="s">
        <v>713</v>
      </c>
      <c r="B46" s="1" t="s">
        <v>713</v>
      </c>
      <c r="C46" s="2" t="s">
        <v>0</v>
      </c>
      <c r="D46" s="1" t="s">
        <v>1</v>
      </c>
      <c r="E46" s="1" t="s">
        <v>2</v>
      </c>
    </row>
    <row r="47" spans="1:5" x14ac:dyDescent="0.25">
      <c r="A47" s="13">
        <v>1</v>
      </c>
      <c r="B47" s="12" t="str">
        <f>HYPERLINK("http://csernaton.ro/HCL/HCL_2005_0"&amp;A47&amp;".pdf",A47&amp;"/2005")</f>
        <v>1/2005</v>
      </c>
      <c r="C47" s="14">
        <v>38383</v>
      </c>
      <c r="D47" s="20" t="s">
        <v>40</v>
      </c>
      <c r="E47" s="20"/>
    </row>
    <row r="48" spans="1:5" ht="31.5" x14ac:dyDescent="0.25">
      <c r="A48" s="13">
        <v>2</v>
      </c>
      <c r="B48" s="12" t="str">
        <f t="shared" ref="B48:B55" si="2">HYPERLINK("http://csernaton.ro/HCL/HCL_2005_0"&amp;A48&amp;".pdf",A48&amp;"/2005")</f>
        <v>2/2005</v>
      </c>
      <c r="C48" s="14">
        <v>38383</v>
      </c>
      <c r="D48" s="20" t="s">
        <v>41</v>
      </c>
      <c r="E48" s="20"/>
    </row>
    <row r="49" spans="1:5" x14ac:dyDescent="0.25">
      <c r="A49" s="13">
        <v>3</v>
      </c>
      <c r="B49" s="12" t="str">
        <f t="shared" si="2"/>
        <v>3/2005</v>
      </c>
      <c r="C49" s="14">
        <v>38411</v>
      </c>
      <c r="D49" s="20" t="s">
        <v>3</v>
      </c>
      <c r="E49" s="20"/>
    </row>
    <row r="50" spans="1:5" ht="47.25" x14ac:dyDescent="0.25">
      <c r="A50" s="13">
        <v>4</v>
      </c>
      <c r="B50" s="12" t="str">
        <f t="shared" si="2"/>
        <v>4/2005</v>
      </c>
      <c r="C50" s="14">
        <v>38411</v>
      </c>
      <c r="D50" s="20" t="s">
        <v>42</v>
      </c>
      <c r="E50" s="20"/>
    </row>
    <row r="51" spans="1:5" ht="31.5" x14ac:dyDescent="0.25">
      <c r="A51" s="13">
        <v>5</v>
      </c>
      <c r="B51" s="12" t="str">
        <f t="shared" si="2"/>
        <v>5/2005</v>
      </c>
      <c r="C51" s="14">
        <v>38411</v>
      </c>
      <c r="D51" s="20" t="s">
        <v>43</v>
      </c>
      <c r="E51" s="20"/>
    </row>
    <row r="52" spans="1:5" x14ac:dyDescent="0.25">
      <c r="A52" s="13">
        <v>6</v>
      </c>
      <c r="B52" s="12" t="str">
        <f t="shared" si="2"/>
        <v>6/2005</v>
      </c>
      <c r="C52" s="14">
        <v>38440</v>
      </c>
      <c r="D52" s="20" t="s">
        <v>44</v>
      </c>
      <c r="E52" s="20"/>
    </row>
    <row r="53" spans="1:5" ht="31.5" x14ac:dyDescent="0.25">
      <c r="A53" s="13">
        <v>7</v>
      </c>
      <c r="B53" s="12" t="str">
        <f t="shared" si="2"/>
        <v>7/2005</v>
      </c>
      <c r="C53" s="14">
        <v>38440</v>
      </c>
      <c r="D53" s="20" t="s">
        <v>45</v>
      </c>
      <c r="E53" s="20"/>
    </row>
    <row r="54" spans="1:5" x14ac:dyDescent="0.25">
      <c r="A54" s="13">
        <v>8</v>
      </c>
      <c r="B54" s="12" t="str">
        <f t="shared" si="2"/>
        <v>8/2005</v>
      </c>
      <c r="C54" s="14">
        <v>38470</v>
      </c>
      <c r="D54" s="20" t="s">
        <v>46</v>
      </c>
      <c r="E54" s="20"/>
    </row>
    <row r="55" spans="1:5" ht="31.5" x14ac:dyDescent="0.25">
      <c r="A55" s="13">
        <v>9</v>
      </c>
      <c r="B55" s="12" t="str">
        <f t="shared" si="2"/>
        <v>9/2005</v>
      </c>
      <c r="C55" s="14">
        <v>38470</v>
      </c>
      <c r="D55" s="20" t="s">
        <v>47</v>
      </c>
      <c r="E55" s="20"/>
    </row>
    <row r="56" spans="1:5" ht="78.75" x14ac:dyDescent="0.25">
      <c r="A56" s="13">
        <v>10</v>
      </c>
      <c r="B56" s="12" t="str">
        <f>HYPERLINK("http://csernaton.ro/HCL/HCL_2005_"&amp;A56&amp;".pdf",A56&amp;"/2005")</f>
        <v>10/2005</v>
      </c>
      <c r="C56" s="14">
        <v>38470</v>
      </c>
      <c r="D56" s="20" t="s">
        <v>48</v>
      </c>
      <c r="E56" s="20" t="s">
        <v>49</v>
      </c>
    </row>
    <row r="57" spans="1:5" ht="78.75" x14ac:dyDescent="0.25">
      <c r="A57" s="13">
        <v>11</v>
      </c>
      <c r="B57" s="12" t="str">
        <f t="shared" ref="B57:B91" si="3">HYPERLINK("http://csernaton.ro/HCL/HCL_2005_"&amp;A57&amp;".pdf",A57&amp;"/2005")</f>
        <v>11/2005</v>
      </c>
      <c r="C57" s="14">
        <v>38470</v>
      </c>
      <c r="D57" s="20" t="s">
        <v>50</v>
      </c>
      <c r="E57" s="20" t="s">
        <v>51</v>
      </c>
    </row>
    <row r="58" spans="1:5" ht="63" x14ac:dyDescent="0.25">
      <c r="A58" s="13">
        <v>12</v>
      </c>
      <c r="B58" s="12" t="str">
        <f t="shared" si="3"/>
        <v>12/2005</v>
      </c>
      <c r="C58" s="14">
        <v>38485</v>
      </c>
      <c r="D58" s="20" t="s">
        <v>52</v>
      </c>
      <c r="E58" s="20"/>
    </row>
    <row r="59" spans="1:5" x14ac:dyDescent="0.25">
      <c r="A59" s="13">
        <v>13</v>
      </c>
      <c r="B59" s="12" t="str">
        <f t="shared" si="3"/>
        <v>13/2005</v>
      </c>
      <c r="C59" s="14">
        <v>38485</v>
      </c>
      <c r="D59" s="20" t="s">
        <v>53</v>
      </c>
      <c r="E59" s="20"/>
    </row>
    <row r="60" spans="1:5" ht="31.5" x14ac:dyDescent="0.25">
      <c r="A60" s="13">
        <v>14</v>
      </c>
      <c r="B60" s="12" t="str">
        <f t="shared" si="3"/>
        <v>14/2005</v>
      </c>
      <c r="C60" s="14">
        <v>38485</v>
      </c>
      <c r="D60" s="20" t="s">
        <v>54</v>
      </c>
      <c r="E60" s="20"/>
    </row>
    <row r="61" spans="1:5" ht="47.25" x14ac:dyDescent="0.25">
      <c r="A61" s="13">
        <v>15</v>
      </c>
      <c r="B61" s="12" t="str">
        <f t="shared" si="3"/>
        <v>15/2005</v>
      </c>
      <c r="C61" s="14">
        <v>38485</v>
      </c>
      <c r="D61" s="20" t="s">
        <v>55</v>
      </c>
      <c r="E61" s="20"/>
    </row>
    <row r="62" spans="1:5" x14ac:dyDescent="0.25">
      <c r="A62" s="13">
        <v>16</v>
      </c>
      <c r="B62" s="12" t="str">
        <f t="shared" si="3"/>
        <v>16/2005</v>
      </c>
      <c r="C62" s="14">
        <v>38485</v>
      </c>
      <c r="D62" s="20" t="s">
        <v>56</v>
      </c>
      <c r="E62" s="20"/>
    </row>
    <row r="63" spans="1:5" x14ac:dyDescent="0.25">
      <c r="A63" s="13">
        <v>17</v>
      </c>
      <c r="B63" s="12" t="str">
        <f t="shared" si="3"/>
        <v>17/2005</v>
      </c>
      <c r="C63" s="14">
        <v>38485</v>
      </c>
      <c r="D63" s="20" t="s">
        <v>57</v>
      </c>
      <c r="E63" s="20"/>
    </row>
    <row r="64" spans="1:5" x14ac:dyDescent="0.25">
      <c r="A64" s="13">
        <v>18</v>
      </c>
      <c r="B64" s="12" t="str">
        <f t="shared" si="3"/>
        <v>18/2005</v>
      </c>
      <c r="C64" s="14">
        <v>38485</v>
      </c>
      <c r="D64" s="20" t="s">
        <v>58</v>
      </c>
      <c r="E64" s="20"/>
    </row>
    <row r="65" spans="1:5" x14ac:dyDescent="0.25">
      <c r="A65" s="13">
        <v>19</v>
      </c>
      <c r="B65" s="12" t="str">
        <f t="shared" si="3"/>
        <v>19/2005</v>
      </c>
      <c r="C65" s="14">
        <v>38503</v>
      </c>
      <c r="D65" s="20" t="s">
        <v>59</v>
      </c>
      <c r="E65" s="20"/>
    </row>
    <row r="66" spans="1:5" ht="31.5" x14ac:dyDescent="0.25">
      <c r="A66" s="13">
        <v>20</v>
      </c>
      <c r="B66" s="12" t="str">
        <f t="shared" si="3"/>
        <v>20/2005</v>
      </c>
      <c r="C66" s="14">
        <v>38503</v>
      </c>
      <c r="D66" s="20" t="s">
        <v>60</v>
      </c>
      <c r="E66" s="20"/>
    </row>
    <row r="67" spans="1:5" ht="31.5" x14ac:dyDescent="0.25">
      <c r="A67" s="13">
        <v>21</v>
      </c>
      <c r="B67" s="12" t="str">
        <f t="shared" si="3"/>
        <v>21/2005</v>
      </c>
      <c r="C67" s="14">
        <v>38503</v>
      </c>
      <c r="D67" s="20" t="s">
        <v>61</v>
      </c>
      <c r="E67" s="20"/>
    </row>
    <row r="68" spans="1:5" ht="31.5" x14ac:dyDescent="0.25">
      <c r="A68" s="13">
        <v>22</v>
      </c>
      <c r="B68" s="12" t="str">
        <f t="shared" si="3"/>
        <v>22/2005</v>
      </c>
      <c r="C68" s="14">
        <v>38520</v>
      </c>
      <c r="D68" s="20" t="s">
        <v>62</v>
      </c>
      <c r="E68" s="20"/>
    </row>
    <row r="69" spans="1:5" x14ac:dyDescent="0.25">
      <c r="A69" s="13">
        <v>23</v>
      </c>
      <c r="B69" s="12" t="str">
        <f t="shared" si="3"/>
        <v>23/2005</v>
      </c>
      <c r="C69" s="14">
        <v>38520</v>
      </c>
      <c r="D69" s="20" t="s">
        <v>63</v>
      </c>
      <c r="E69" s="20"/>
    </row>
    <row r="70" spans="1:5" ht="31.5" x14ac:dyDescent="0.25">
      <c r="A70" s="13">
        <v>24</v>
      </c>
      <c r="B70" s="12" t="str">
        <f t="shared" si="3"/>
        <v>24/2005</v>
      </c>
      <c r="C70" s="14">
        <v>38520</v>
      </c>
      <c r="D70" s="20" t="s">
        <v>64</v>
      </c>
      <c r="E70" s="20"/>
    </row>
    <row r="71" spans="1:5" ht="31.5" x14ac:dyDescent="0.25">
      <c r="A71" s="13">
        <v>25</v>
      </c>
      <c r="B71" s="12" t="str">
        <f t="shared" si="3"/>
        <v>25/2005</v>
      </c>
      <c r="C71" s="14">
        <v>38520</v>
      </c>
      <c r="D71" s="20" t="s">
        <v>65</v>
      </c>
      <c r="E71" s="20"/>
    </row>
    <row r="72" spans="1:5" x14ac:dyDescent="0.25">
      <c r="A72" s="13">
        <v>26</v>
      </c>
      <c r="B72" s="12" t="str">
        <f t="shared" si="3"/>
        <v>26/2005</v>
      </c>
      <c r="C72" s="14">
        <v>38579</v>
      </c>
      <c r="D72" s="20" t="s">
        <v>66</v>
      </c>
      <c r="E72" s="20"/>
    </row>
    <row r="73" spans="1:5" ht="31.5" x14ac:dyDescent="0.25">
      <c r="A73" s="13">
        <v>27</v>
      </c>
      <c r="B73" s="12" t="str">
        <f t="shared" si="3"/>
        <v>27/2005</v>
      </c>
      <c r="C73" s="14">
        <v>38579</v>
      </c>
      <c r="D73" s="20" t="s">
        <v>67</v>
      </c>
      <c r="E73" s="20"/>
    </row>
    <row r="74" spans="1:5" x14ac:dyDescent="0.25">
      <c r="A74" s="13">
        <v>28</v>
      </c>
      <c r="B74" s="12" t="str">
        <f t="shared" si="3"/>
        <v>28/2005</v>
      </c>
      <c r="C74" s="14">
        <v>38579</v>
      </c>
      <c r="D74" s="20" t="s">
        <v>68</v>
      </c>
      <c r="E74" s="20"/>
    </row>
    <row r="75" spans="1:5" x14ac:dyDescent="0.25">
      <c r="A75" s="13">
        <v>29</v>
      </c>
      <c r="B75" s="12" t="str">
        <f t="shared" si="3"/>
        <v>29/2005</v>
      </c>
      <c r="C75" s="14">
        <v>38579</v>
      </c>
      <c r="D75" s="20" t="s">
        <v>69</v>
      </c>
      <c r="E75" s="20"/>
    </row>
    <row r="76" spans="1:5" ht="31.5" x14ac:dyDescent="0.25">
      <c r="A76" s="13">
        <v>30</v>
      </c>
      <c r="B76" s="12" t="str">
        <f t="shared" si="3"/>
        <v>30/2005</v>
      </c>
      <c r="C76" s="14">
        <v>38579</v>
      </c>
      <c r="D76" s="20" t="s">
        <v>70</v>
      </c>
      <c r="E76" s="20"/>
    </row>
    <row r="77" spans="1:5" x14ac:dyDescent="0.25">
      <c r="A77" s="13">
        <v>31</v>
      </c>
      <c r="B77" s="12" t="str">
        <f t="shared" si="3"/>
        <v>31/2005</v>
      </c>
      <c r="C77" s="14">
        <v>38625</v>
      </c>
      <c r="D77" s="20" t="s">
        <v>71</v>
      </c>
      <c r="E77" s="20"/>
    </row>
    <row r="78" spans="1:5" ht="78.75" x14ac:dyDescent="0.25">
      <c r="A78" s="13">
        <v>32</v>
      </c>
      <c r="B78" s="12" t="str">
        <f t="shared" si="3"/>
        <v>32/2005</v>
      </c>
      <c r="C78" s="14">
        <v>38625</v>
      </c>
      <c r="D78" s="20" t="s">
        <v>72</v>
      </c>
      <c r="E78" s="20" t="s">
        <v>73</v>
      </c>
    </row>
    <row r="79" spans="1:5" x14ac:dyDescent="0.25">
      <c r="A79" s="13">
        <v>33</v>
      </c>
      <c r="B79" s="12" t="str">
        <f t="shared" si="3"/>
        <v>33/2005</v>
      </c>
      <c r="C79" s="14">
        <v>38656</v>
      </c>
      <c r="D79" s="20" t="s">
        <v>74</v>
      </c>
      <c r="E79" s="20"/>
    </row>
    <row r="80" spans="1:5" ht="31.5" x14ac:dyDescent="0.25">
      <c r="A80" s="13">
        <v>34</v>
      </c>
      <c r="B80" s="12" t="str">
        <f t="shared" si="3"/>
        <v>34/2005</v>
      </c>
      <c r="C80" s="14">
        <v>38656</v>
      </c>
      <c r="D80" s="20" t="s">
        <v>75</v>
      </c>
      <c r="E80" s="20"/>
    </row>
    <row r="81" spans="1:5" ht="31.5" x14ac:dyDescent="0.25">
      <c r="A81" s="13">
        <v>35</v>
      </c>
      <c r="B81" s="12" t="str">
        <f t="shared" si="3"/>
        <v>35/2005</v>
      </c>
      <c r="C81" s="14">
        <v>38656</v>
      </c>
      <c r="D81" s="20" t="s">
        <v>76</v>
      </c>
      <c r="E81" s="20"/>
    </row>
    <row r="82" spans="1:5" x14ac:dyDescent="0.25">
      <c r="A82" s="13">
        <v>36</v>
      </c>
      <c r="B82" s="12" t="str">
        <f t="shared" si="3"/>
        <v>36/2005</v>
      </c>
      <c r="C82" s="14">
        <v>38656</v>
      </c>
      <c r="D82" s="20" t="s">
        <v>77</v>
      </c>
      <c r="E82" s="20"/>
    </row>
    <row r="83" spans="1:5" ht="31.5" x14ac:dyDescent="0.25">
      <c r="A83" s="13">
        <v>37</v>
      </c>
      <c r="B83" s="12" t="str">
        <f t="shared" si="3"/>
        <v>37/2005</v>
      </c>
      <c r="C83" s="14">
        <v>38656</v>
      </c>
      <c r="D83" s="20" t="s">
        <v>78</v>
      </c>
      <c r="E83" s="20"/>
    </row>
    <row r="84" spans="1:5" ht="44.25" customHeight="1" x14ac:dyDescent="0.25">
      <c r="A84" s="13">
        <v>38</v>
      </c>
      <c r="B84" s="12" t="str">
        <f t="shared" si="3"/>
        <v>38/2005</v>
      </c>
      <c r="C84" s="14">
        <v>38656</v>
      </c>
      <c r="D84" s="20" t="s">
        <v>79</v>
      </c>
      <c r="E84" s="20"/>
    </row>
    <row r="85" spans="1:5" x14ac:dyDescent="0.25">
      <c r="A85" s="13">
        <v>39</v>
      </c>
      <c r="B85" s="12" t="str">
        <f t="shared" si="3"/>
        <v>39/2005</v>
      </c>
      <c r="C85" s="14">
        <v>38700</v>
      </c>
      <c r="D85" s="20" t="s">
        <v>80</v>
      </c>
      <c r="E85" s="20"/>
    </row>
    <row r="86" spans="1:5" x14ac:dyDescent="0.25">
      <c r="A86" s="13">
        <v>40</v>
      </c>
      <c r="B86" s="12" t="str">
        <f t="shared" si="3"/>
        <v>40/2005</v>
      </c>
      <c r="C86" s="14">
        <v>38700</v>
      </c>
      <c r="D86" s="20" t="s">
        <v>81</v>
      </c>
      <c r="E86" s="20"/>
    </row>
    <row r="87" spans="1:5" ht="31.5" x14ac:dyDescent="0.25">
      <c r="A87" s="13">
        <v>41</v>
      </c>
      <c r="B87" s="12" t="str">
        <f t="shared" si="3"/>
        <v>41/2005</v>
      </c>
      <c r="C87" s="14">
        <v>38700</v>
      </c>
      <c r="D87" s="20" t="s">
        <v>82</v>
      </c>
      <c r="E87" s="20"/>
    </row>
    <row r="88" spans="1:5" ht="47.25" x14ac:dyDescent="0.25">
      <c r="A88" s="13">
        <v>42</v>
      </c>
      <c r="B88" s="12" t="str">
        <f t="shared" si="3"/>
        <v>42/2005</v>
      </c>
      <c r="C88" s="14">
        <v>38700</v>
      </c>
      <c r="D88" s="20" t="s">
        <v>83</v>
      </c>
      <c r="E88" s="20"/>
    </row>
    <row r="89" spans="1:5" ht="47.25" x14ac:dyDescent="0.25">
      <c r="A89" s="13">
        <v>43</v>
      </c>
      <c r="B89" s="12" t="str">
        <f t="shared" si="3"/>
        <v>43/2005</v>
      </c>
      <c r="C89" s="14">
        <v>38700</v>
      </c>
      <c r="D89" s="20" t="s">
        <v>84</v>
      </c>
      <c r="E89" s="20"/>
    </row>
    <row r="90" spans="1:5" ht="15" customHeight="1" x14ac:dyDescent="0.25">
      <c r="A90" s="13">
        <v>44</v>
      </c>
      <c r="B90" s="12" t="str">
        <f t="shared" si="3"/>
        <v>44/2005</v>
      </c>
      <c r="C90" s="14">
        <v>38700</v>
      </c>
      <c r="D90" s="20" t="s">
        <v>85</v>
      </c>
      <c r="E90" s="20"/>
    </row>
    <row r="91" spans="1:5" x14ac:dyDescent="0.25">
      <c r="A91" s="13">
        <v>45</v>
      </c>
      <c r="B91" s="12" t="str">
        <f t="shared" si="3"/>
        <v>45/2005</v>
      </c>
      <c r="C91" s="14">
        <v>38715</v>
      </c>
      <c r="D91" s="20" t="s">
        <v>68</v>
      </c>
      <c r="E91" s="20"/>
    </row>
    <row r="92" spans="1:5" s="10" customFormat="1" x14ac:dyDescent="0.25">
      <c r="A92" s="5">
        <v>0</v>
      </c>
      <c r="B92" s="5"/>
      <c r="C92" s="3"/>
      <c r="D92" s="21"/>
      <c r="E92" s="21"/>
    </row>
    <row r="93" spans="1:5" s="10" customFormat="1" x14ac:dyDescent="0.25">
      <c r="A93" s="15">
        <v>0</v>
      </c>
      <c r="B93" s="28">
        <v>2006</v>
      </c>
      <c r="C93" s="28"/>
      <c r="D93" s="28"/>
      <c r="E93" s="28"/>
    </row>
    <row r="94" spans="1:5" s="6" customFormat="1" x14ac:dyDescent="0.25">
      <c r="A94" s="1" t="s">
        <v>713</v>
      </c>
      <c r="B94" s="1" t="s">
        <v>713</v>
      </c>
      <c r="C94" s="2" t="s">
        <v>0</v>
      </c>
      <c r="D94" s="1" t="s">
        <v>1</v>
      </c>
      <c r="E94" s="1" t="s">
        <v>2</v>
      </c>
    </row>
    <row r="95" spans="1:5" x14ac:dyDescent="0.25">
      <c r="A95" s="13">
        <v>1</v>
      </c>
      <c r="B95" s="12" t="str">
        <f>HYPERLINK("http://csernaton.ro/HCL/HCL_2006_0"&amp;A95&amp;".pdf",A95&amp;"/2006")</f>
        <v>1/2006</v>
      </c>
      <c r="C95" s="14">
        <v>38748</v>
      </c>
      <c r="D95" s="20" t="s">
        <v>86</v>
      </c>
      <c r="E95" s="20"/>
    </row>
    <row r="96" spans="1:5" x14ac:dyDescent="0.25">
      <c r="A96" s="13">
        <v>2</v>
      </c>
      <c r="B96" s="12" t="str">
        <f t="shared" ref="B96:B103" si="4">HYPERLINK("http://csernaton.ro/HCL/HCL_2006_0"&amp;A96&amp;".pdf",A96&amp;"/2006")</f>
        <v>2/2006</v>
      </c>
      <c r="C96" s="14">
        <v>38748</v>
      </c>
      <c r="D96" s="20" t="s">
        <v>87</v>
      </c>
      <c r="E96" s="20"/>
    </row>
    <row r="97" spans="1:5" ht="31.5" x14ac:dyDescent="0.25">
      <c r="A97" s="13">
        <v>3</v>
      </c>
      <c r="B97" s="12" t="str">
        <f t="shared" si="4"/>
        <v>3/2006</v>
      </c>
      <c r="C97" s="14">
        <v>38748</v>
      </c>
      <c r="D97" s="20" t="s">
        <v>88</v>
      </c>
      <c r="E97" s="20"/>
    </row>
    <row r="98" spans="1:5" ht="31.5" x14ac:dyDescent="0.25">
      <c r="A98" s="13">
        <v>4</v>
      </c>
      <c r="B98" s="12" t="str">
        <f t="shared" si="4"/>
        <v>4/2006</v>
      </c>
      <c r="C98" s="14">
        <v>38748</v>
      </c>
      <c r="D98" s="20" t="s">
        <v>89</v>
      </c>
      <c r="E98" s="20"/>
    </row>
    <row r="99" spans="1:5" ht="31.5" x14ac:dyDescent="0.25">
      <c r="A99" s="13">
        <v>5</v>
      </c>
      <c r="B99" s="12" t="str">
        <f t="shared" si="4"/>
        <v>5/2006</v>
      </c>
      <c r="C99" s="14">
        <v>38748</v>
      </c>
      <c r="D99" s="20" t="s">
        <v>90</v>
      </c>
      <c r="E99" s="20"/>
    </row>
    <row r="100" spans="1:5" ht="31.5" x14ac:dyDescent="0.25">
      <c r="A100" s="13">
        <v>6</v>
      </c>
      <c r="B100" s="12" t="str">
        <f t="shared" si="4"/>
        <v>6/2006</v>
      </c>
      <c r="C100" s="14">
        <v>38748</v>
      </c>
      <c r="D100" s="20" t="s">
        <v>91</v>
      </c>
      <c r="E100" s="20"/>
    </row>
    <row r="101" spans="1:5" ht="47.25" x14ac:dyDescent="0.25">
      <c r="A101" s="13">
        <v>7</v>
      </c>
      <c r="B101" s="12" t="str">
        <f t="shared" si="4"/>
        <v>7/2006</v>
      </c>
      <c r="C101" s="14">
        <v>38776</v>
      </c>
      <c r="D101" s="20" t="s">
        <v>92</v>
      </c>
      <c r="E101" s="20"/>
    </row>
    <row r="102" spans="1:5" x14ac:dyDescent="0.25">
      <c r="A102" s="13">
        <v>8</v>
      </c>
      <c r="B102" s="12" t="str">
        <f t="shared" si="4"/>
        <v>8/2006</v>
      </c>
      <c r="C102" s="14">
        <v>38776</v>
      </c>
      <c r="D102" s="20" t="s">
        <v>93</v>
      </c>
      <c r="E102" s="20"/>
    </row>
    <row r="103" spans="1:5" x14ac:dyDescent="0.25">
      <c r="A103" s="13">
        <v>9</v>
      </c>
      <c r="B103" s="12" t="str">
        <f t="shared" si="4"/>
        <v>9/2006</v>
      </c>
      <c r="C103" s="14">
        <v>38756</v>
      </c>
      <c r="D103" s="20" t="s">
        <v>94</v>
      </c>
      <c r="E103" s="20"/>
    </row>
    <row r="104" spans="1:5" ht="31.5" x14ac:dyDescent="0.25">
      <c r="A104" s="13">
        <v>10</v>
      </c>
      <c r="B104" s="12" t="str">
        <f>HYPERLINK("http://csernaton.ro/HCL/HCL_2006_"&amp;A104&amp;".pdf",A104&amp;"/2006")</f>
        <v>10/2006</v>
      </c>
      <c r="C104" s="14">
        <v>38786</v>
      </c>
      <c r="D104" s="20" t="s">
        <v>95</v>
      </c>
      <c r="E104" s="20"/>
    </row>
    <row r="105" spans="1:5" ht="31.5" x14ac:dyDescent="0.25">
      <c r="A105" s="13">
        <v>11</v>
      </c>
      <c r="B105" s="12" t="str">
        <f t="shared" ref="B105:B142" si="5">HYPERLINK("http://csernaton.ro/HCL/HCL_2006_"&amp;A105&amp;".pdf",A105&amp;"/2006")</f>
        <v>11/2006</v>
      </c>
      <c r="C105" s="14">
        <v>38835</v>
      </c>
      <c r="D105" s="20" t="s">
        <v>96</v>
      </c>
      <c r="E105" s="20"/>
    </row>
    <row r="106" spans="1:5" x14ac:dyDescent="0.25">
      <c r="A106" s="13">
        <v>12</v>
      </c>
      <c r="B106" s="12" t="str">
        <f t="shared" si="5"/>
        <v>12/2006</v>
      </c>
      <c r="C106" s="14">
        <v>38835</v>
      </c>
      <c r="D106" s="20" t="s">
        <v>97</v>
      </c>
      <c r="E106" s="20"/>
    </row>
    <row r="107" spans="1:5" ht="31.5" x14ac:dyDescent="0.25">
      <c r="A107" s="13">
        <v>13</v>
      </c>
      <c r="B107" s="12" t="str">
        <f t="shared" si="5"/>
        <v>13/2006</v>
      </c>
      <c r="C107" s="14">
        <v>38835</v>
      </c>
      <c r="D107" s="20" t="s">
        <v>98</v>
      </c>
      <c r="E107" s="20"/>
    </row>
    <row r="108" spans="1:5" x14ac:dyDescent="0.25">
      <c r="A108" s="13">
        <v>14</v>
      </c>
      <c r="B108" s="12" t="str">
        <f t="shared" si="5"/>
        <v>14/2006</v>
      </c>
      <c r="C108" s="14">
        <v>38835</v>
      </c>
      <c r="D108" s="20" t="s">
        <v>74</v>
      </c>
      <c r="E108" s="20"/>
    </row>
    <row r="109" spans="1:5" x14ac:dyDescent="0.25">
      <c r="A109" s="13">
        <v>15</v>
      </c>
      <c r="B109" s="12" t="str">
        <f t="shared" si="5"/>
        <v>15/2006</v>
      </c>
      <c r="C109" s="14">
        <v>38835</v>
      </c>
      <c r="D109" s="20" t="s">
        <v>99</v>
      </c>
      <c r="E109" s="20"/>
    </row>
    <row r="110" spans="1:5" x14ac:dyDescent="0.25">
      <c r="A110" s="13">
        <v>16</v>
      </c>
      <c r="B110" s="12" t="str">
        <f t="shared" si="5"/>
        <v>16/2006</v>
      </c>
      <c r="C110" s="14">
        <v>38877</v>
      </c>
      <c r="D110" s="20" t="s">
        <v>97</v>
      </c>
      <c r="E110" s="20"/>
    </row>
    <row r="111" spans="1:5" x14ac:dyDescent="0.25">
      <c r="A111" s="13">
        <v>17</v>
      </c>
      <c r="B111" s="12" t="str">
        <f t="shared" si="5"/>
        <v>17/2006</v>
      </c>
      <c r="C111" s="14">
        <v>38877</v>
      </c>
      <c r="D111" s="20" t="s">
        <v>100</v>
      </c>
      <c r="E111" s="20"/>
    </row>
    <row r="112" spans="1:5" ht="31.5" x14ac:dyDescent="0.25">
      <c r="A112" s="13">
        <v>18</v>
      </c>
      <c r="B112" s="12" t="str">
        <f t="shared" si="5"/>
        <v>18/2006</v>
      </c>
      <c r="C112" s="14">
        <v>38916</v>
      </c>
      <c r="D112" s="20" t="s">
        <v>101</v>
      </c>
      <c r="E112" s="20"/>
    </row>
    <row r="113" spans="1:5" ht="31.5" x14ac:dyDescent="0.25">
      <c r="A113" s="13">
        <v>19</v>
      </c>
      <c r="B113" s="12" t="str">
        <f t="shared" si="5"/>
        <v>19/2006</v>
      </c>
      <c r="C113" s="14">
        <v>38916</v>
      </c>
      <c r="D113" s="20" t="s">
        <v>102</v>
      </c>
      <c r="E113" s="20"/>
    </row>
    <row r="114" spans="1:5" ht="31.5" x14ac:dyDescent="0.25">
      <c r="A114" s="13">
        <v>20</v>
      </c>
      <c r="B114" s="12" t="str">
        <f t="shared" si="5"/>
        <v>20/2006</v>
      </c>
      <c r="C114" s="14">
        <v>38916</v>
      </c>
      <c r="D114" s="20" t="s">
        <v>103</v>
      </c>
      <c r="E114" s="20"/>
    </row>
    <row r="115" spans="1:5" ht="31.5" x14ac:dyDescent="0.25">
      <c r="A115" s="13">
        <v>21</v>
      </c>
      <c r="B115" s="12" t="str">
        <f t="shared" si="5"/>
        <v>21/2006</v>
      </c>
      <c r="C115" s="14">
        <v>38916</v>
      </c>
      <c r="D115" s="20" t="s">
        <v>104</v>
      </c>
      <c r="E115" s="20"/>
    </row>
    <row r="116" spans="1:5" ht="31.5" x14ac:dyDescent="0.25">
      <c r="A116" s="13">
        <v>22</v>
      </c>
      <c r="B116" s="12" t="str">
        <f t="shared" si="5"/>
        <v>22/2006</v>
      </c>
      <c r="C116" s="14">
        <v>38916</v>
      </c>
      <c r="D116" s="20" t="s">
        <v>105</v>
      </c>
      <c r="E116" s="20"/>
    </row>
    <row r="117" spans="1:5" ht="31.5" x14ac:dyDescent="0.25">
      <c r="A117" s="13">
        <v>23</v>
      </c>
      <c r="B117" s="12" t="str">
        <f t="shared" si="5"/>
        <v>23/2006</v>
      </c>
      <c r="C117" s="14">
        <v>38916</v>
      </c>
      <c r="D117" s="20" t="s">
        <v>106</v>
      </c>
      <c r="E117" s="20"/>
    </row>
    <row r="118" spans="1:5" x14ac:dyDescent="0.25">
      <c r="A118" s="13">
        <v>24</v>
      </c>
      <c r="B118" s="12" t="str">
        <f t="shared" si="5"/>
        <v>24/2006</v>
      </c>
      <c r="C118" s="14">
        <v>38916</v>
      </c>
      <c r="D118" s="20" t="s">
        <v>107</v>
      </c>
      <c r="E118" s="20"/>
    </row>
    <row r="119" spans="1:5" ht="47.25" x14ac:dyDescent="0.25">
      <c r="A119" s="13">
        <v>25</v>
      </c>
      <c r="B119" s="12" t="str">
        <f t="shared" si="5"/>
        <v>25/2006</v>
      </c>
      <c r="C119" s="14">
        <v>38954</v>
      </c>
      <c r="D119" s="20" t="s">
        <v>108</v>
      </c>
      <c r="E119" s="20"/>
    </row>
    <row r="120" spans="1:5" x14ac:dyDescent="0.25">
      <c r="A120" s="13">
        <v>26</v>
      </c>
      <c r="B120" s="12" t="str">
        <f t="shared" si="5"/>
        <v>26/2006</v>
      </c>
      <c r="C120" s="14">
        <v>38954</v>
      </c>
      <c r="D120" s="20" t="s">
        <v>109</v>
      </c>
      <c r="E120" s="20"/>
    </row>
    <row r="121" spans="1:5" ht="31.5" x14ac:dyDescent="0.25">
      <c r="A121" s="13">
        <v>27</v>
      </c>
      <c r="B121" s="12" t="str">
        <f t="shared" si="5"/>
        <v>27/2006</v>
      </c>
      <c r="C121" s="14">
        <v>38954</v>
      </c>
      <c r="D121" s="20" t="s">
        <v>110</v>
      </c>
      <c r="E121" s="20"/>
    </row>
    <row r="122" spans="1:5" ht="31.5" x14ac:dyDescent="0.25">
      <c r="A122" s="13">
        <v>28</v>
      </c>
      <c r="B122" s="12" t="str">
        <f t="shared" si="5"/>
        <v>28/2006</v>
      </c>
      <c r="C122" s="14">
        <v>38988</v>
      </c>
      <c r="D122" s="20" t="s">
        <v>111</v>
      </c>
      <c r="E122" s="20"/>
    </row>
    <row r="123" spans="1:5" x14ac:dyDescent="0.25">
      <c r="A123" s="13">
        <v>29</v>
      </c>
      <c r="B123" s="12" t="str">
        <f t="shared" si="5"/>
        <v>29/2006</v>
      </c>
      <c r="C123" s="14">
        <v>38988</v>
      </c>
      <c r="D123" s="20" t="s">
        <v>97</v>
      </c>
      <c r="E123" s="20"/>
    </row>
    <row r="124" spans="1:5" ht="47.25" x14ac:dyDescent="0.25">
      <c r="A124" s="13">
        <v>30</v>
      </c>
      <c r="B124" s="12" t="str">
        <f t="shared" si="5"/>
        <v>30/2006</v>
      </c>
      <c r="C124" s="14">
        <v>38988</v>
      </c>
      <c r="D124" s="20" t="s">
        <v>112</v>
      </c>
      <c r="E124" s="20"/>
    </row>
    <row r="125" spans="1:5" ht="31.5" x14ac:dyDescent="0.25">
      <c r="A125" s="13">
        <v>31</v>
      </c>
      <c r="B125" s="12" t="str">
        <f t="shared" si="5"/>
        <v>31/2006</v>
      </c>
      <c r="C125" s="14">
        <v>38988</v>
      </c>
      <c r="D125" s="20" t="s">
        <v>113</v>
      </c>
      <c r="E125" s="20"/>
    </row>
    <row r="126" spans="1:5" ht="31.5" x14ac:dyDescent="0.25">
      <c r="A126" s="13">
        <v>32</v>
      </c>
      <c r="B126" s="12" t="str">
        <f t="shared" si="5"/>
        <v>32/2006</v>
      </c>
      <c r="C126" s="14">
        <v>38988</v>
      </c>
      <c r="D126" s="20" t="s">
        <v>114</v>
      </c>
      <c r="E126" s="20"/>
    </row>
    <row r="127" spans="1:5" x14ac:dyDescent="0.25">
      <c r="A127" s="13">
        <v>33</v>
      </c>
      <c r="B127" s="12" t="str">
        <f t="shared" si="5"/>
        <v>33/2006</v>
      </c>
      <c r="C127" s="14">
        <v>38988</v>
      </c>
      <c r="D127" s="20" t="s">
        <v>74</v>
      </c>
      <c r="E127" s="20"/>
    </row>
    <row r="128" spans="1:5" ht="47.25" x14ac:dyDescent="0.25">
      <c r="A128" s="13">
        <v>34</v>
      </c>
      <c r="B128" s="12" t="str">
        <f t="shared" si="5"/>
        <v>34/2006</v>
      </c>
      <c r="C128" s="14">
        <v>39037</v>
      </c>
      <c r="D128" s="20" t="s">
        <v>115</v>
      </c>
      <c r="E128" s="20"/>
    </row>
    <row r="129" spans="1:5" x14ac:dyDescent="0.25">
      <c r="A129" s="13">
        <v>35</v>
      </c>
      <c r="B129" s="12" t="str">
        <f t="shared" si="5"/>
        <v>35/2006</v>
      </c>
      <c r="C129" s="14">
        <v>39037</v>
      </c>
      <c r="D129" s="20" t="s">
        <v>109</v>
      </c>
      <c r="E129" s="20"/>
    </row>
    <row r="130" spans="1:5" ht="31.5" x14ac:dyDescent="0.25">
      <c r="A130" s="13">
        <v>36</v>
      </c>
      <c r="B130" s="12" t="str">
        <f t="shared" si="5"/>
        <v>36/2006</v>
      </c>
      <c r="C130" s="14">
        <v>39037</v>
      </c>
      <c r="D130" s="20" t="s">
        <v>116</v>
      </c>
      <c r="E130" s="20"/>
    </row>
    <row r="131" spans="1:5" x14ac:dyDescent="0.25">
      <c r="A131" s="13">
        <v>37</v>
      </c>
      <c r="B131" s="12" t="str">
        <f t="shared" si="5"/>
        <v>37/2006</v>
      </c>
      <c r="C131" s="14">
        <v>39058</v>
      </c>
      <c r="D131" s="20" t="s">
        <v>109</v>
      </c>
      <c r="E131" s="20"/>
    </row>
    <row r="132" spans="1:5" ht="47.25" x14ac:dyDescent="0.25">
      <c r="A132" s="13">
        <v>38</v>
      </c>
      <c r="B132" s="12" t="str">
        <f t="shared" si="5"/>
        <v>38/2006</v>
      </c>
      <c r="C132" s="14">
        <v>39058</v>
      </c>
      <c r="D132" s="20" t="s">
        <v>117</v>
      </c>
      <c r="E132" s="20"/>
    </row>
    <row r="133" spans="1:5" ht="31.5" x14ac:dyDescent="0.25">
      <c r="A133" s="13">
        <v>39</v>
      </c>
      <c r="B133" s="12" t="str">
        <f t="shared" si="5"/>
        <v>39/2006</v>
      </c>
      <c r="C133" s="14">
        <v>39058</v>
      </c>
      <c r="D133" s="20" t="s">
        <v>118</v>
      </c>
      <c r="E133" s="20" t="s">
        <v>119</v>
      </c>
    </row>
    <row r="134" spans="1:5" ht="63" x14ac:dyDescent="0.25">
      <c r="A134" s="13">
        <v>40</v>
      </c>
      <c r="B134" s="12" t="str">
        <f t="shared" si="5"/>
        <v>40/2006</v>
      </c>
      <c r="C134" s="14">
        <v>39058</v>
      </c>
      <c r="D134" s="20" t="s">
        <v>120</v>
      </c>
      <c r="E134" s="20" t="s">
        <v>121</v>
      </c>
    </row>
    <row r="135" spans="1:5" x14ac:dyDescent="0.25">
      <c r="A135" s="13">
        <v>41</v>
      </c>
      <c r="B135" s="12" t="str">
        <f t="shared" si="5"/>
        <v>41/2006</v>
      </c>
      <c r="C135" s="14">
        <v>39058</v>
      </c>
      <c r="D135" s="20" t="s">
        <v>122</v>
      </c>
      <c r="E135" s="20"/>
    </row>
    <row r="136" spans="1:5" x14ac:dyDescent="0.25">
      <c r="A136" s="13">
        <v>42</v>
      </c>
      <c r="B136" s="12" t="str">
        <f t="shared" si="5"/>
        <v>42/2006</v>
      </c>
      <c r="C136" s="14">
        <v>39058</v>
      </c>
      <c r="D136" s="20" t="s">
        <v>123</v>
      </c>
      <c r="E136" s="20"/>
    </row>
    <row r="137" spans="1:5" x14ac:dyDescent="0.25">
      <c r="A137" s="13">
        <v>43</v>
      </c>
      <c r="B137" s="12" t="str">
        <f t="shared" si="5"/>
        <v>43/2006</v>
      </c>
      <c r="C137" s="14">
        <v>39058</v>
      </c>
      <c r="D137" s="20" t="s">
        <v>124</v>
      </c>
      <c r="E137" s="20"/>
    </row>
    <row r="138" spans="1:5" ht="31.5" x14ac:dyDescent="0.25">
      <c r="A138" s="13">
        <v>44</v>
      </c>
      <c r="B138" s="12" t="str">
        <f t="shared" si="5"/>
        <v>44/2006</v>
      </c>
      <c r="C138" s="14">
        <v>39058</v>
      </c>
      <c r="D138" s="20" t="s">
        <v>125</v>
      </c>
      <c r="E138" s="20"/>
    </row>
    <row r="139" spans="1:5" x14ac:dyDescent="0.25">
      <c r="A139" s="13">
        <v>45</v>
      </c>
      <c r="B139" s="12" t="str">
        <f t="shared" si="5"/>
        <v>45/2006</v>
      </c>
      <c r="C139" s="14">
        <v>39072</v>
      </c>
      <c r="D139" s="20" t="s">
        <v>97</v>
      </c>
      <c r="E139" s="20"/>
    </row>
    <row r="140" spans="1:5" ht="31.5" x14ac:dyDescent="0.25">
      <c r="A140" s="13">
        <v>46</v>
      </c>
      <c r="B140" s="12" t="str">
        <f t="shared" si="5"/>
        <v>46/2006</v>
      </c>
      <c r="C140" s="14">
        <v>39072</v>
      </c>
      <c r="D140" s="20" t="s">
        <v>126</v>
      </c>
      <c r="E140" s="20"/>
    </row>
    <row r="141" spans="1:5" ht="31.5" x14ac:dyDescent="0.25">
      <c r="A141" s="13">
        <v>47</v>
      </c>
      <c r="B141" s="12" t="str">
        <f t="shared" si="5"/>
        <v>47/2006</v>
      </c>
      <c r="C141" s="14">
        <v>39072</v>
      </c>
      <c r="D141" s="20" t="s">
        <v>127</v>
      </c>
      <c r="E141" s="20"/>
    </row>
    <row r="142" spans="1:5" ht="31.5" x14ac:dyDescent="0.25">
      <c r="A142" s="13">
        <v>48</v>
      </c>
      <c r="B142" s="12" t="str">
        <f t="shared" si="5"/>
        <v>48/2006</v>
      </c>
      <c r="C142" s="14">
        <v>39072</v>
      </c>
      <c r="D142" s="20" t="s">
        <v>128</v>
      </c>
      <c r="E142" s="20"/>
    </row>
    <row r="143" spans="1:5" s="10" customFormat="1" x14ac:dyDescent="0.25">
      <c r="A143" s="6">
        <v>0</v>
      </c>
      <c r="B143" s="6"/>
      <c r="C143" s="7"/>
      <c r="D143" s="21"/>
      <c r="E143" s="21"/>
    </row>
    <row r="144" spans="1:5" s="10" customFormat="1" x14ac:dyDescent="0.25">
      <c r="A144" s="15">
        <v>0</v>
      </c>
      <c r="B144" s="28">
        <v>2007</v>
      </c>
      <c r="C144" s="28"/>
      <c r="D144" s="28"/>
      <c r="E144" s="28"/>
    </row>
    <row r="145" spans="1:5" s="6" customFormat="1" x14ac:dyDescent="0.25">
      <c r="A145" s="1" t="s">
        <v>713</v>
      </c>
      <c r="B145" s="1" t="s">
        <v>713</v>
      </c>
      <c r="C145" s="2" t="s">
        <v>0</v>
      </c>
      <c r="D145" s="1" t="s">
        <v>1</v>
      </c>
      <c r="E145" s="1" t="s">
        <v>2</v>
      </c>
    </row>
    <row r="146" spans="1:5" ht="31.5" x14ac:dyDescent="0.25">
      <c r="A146" s="13">
        <v>1</v>
      </c>
      <c r="B146" s="12" t="str">
        <f>HYPERLINK("http://csernaton.ro/HCL/HCL_2007_0"&amp;A146&amp;".pdf",A146&amp;"/2007")</f>
        <v>1/2007</v>
      </c>
      <c r="C146" s="14">
        <v>39107</v>
      </c>
      <c r="D146" s="20" t="s">
        <v>129</v>
      </c>
      <c r="E146" s="20"/>
    </row>
    <row r="147" spans="1:5" ht="31.5" x14ac:dyDescent="0.25">
      <c r="A147" s="13">
        <v>2</v>
      </c>
      <c r="B147" s="12" t="str">
        <f t="shared" ref="B147:B154" si="6">HYPERLINK("http://csernaton.ro/HCL/HCL_2007_0"&amp;A147&amp;".pdf",A147&amp;"/2007")</f>
        <v>2/2007</v>
      </c>
      <c r="C147" s="14">
        <v>39107</v>
      </c>
      <c r="D147" s="20" t="s">
        <v>130</v>
      </c>
      <c r="E147" s="20"/>
    </row>
    <row r="148" spans="1:5" x14ac:dyDescent="0.25">
      <c r="A148" s="13">
        <v>3</v>
      </c>
      <c r="B148" s="12" t="str">
        <f t="shared" si="6"/>
        <v>3/2007</v>
      </c>
      <c r="C148" s="14">
        <v>39127</v>
      </c>
      <c r="D148" s="20" t="s">
        <v>131</v>
      </c>
      <c r="E148" s="20"/>
    </row>
    <row r="149" spans="1:5" ht="31.5" x14ac:dyDescent="0.25">
      <c r="A149" s="13">
        <v>4</v>
      </c>
      <c r="B149" s="12" t="str">
        <f t="shared" si="6"/>
        <v>4/2007</v>
      </c>
      <c r="C149" s="14">
        <v>39127</v>
      </c>
      <c r="D149" s="20" t="s">
        <v>132</v>
      </c>
      <c r="E149" s="20"/>
    </row>
    <row r="150" spans="1:5" ht="31.5" x14ac:dyDescent="0.25">
      <c r="A150" s="13">
        <v>5</v>
      </c>
      <c r="B150" s="12" t="str">
        <f t="shared" si="6"/>
        <v>5/2007</v>
      </c>
      <c r="C150" s="14">
        <v>39127</v>
      </c>
      <c r="D150" s="20" t="s">
        <v>133</v>
      </c>
      <c r="E150" s="20"/>
    </row>
    <row r="151" spans="1:5" ht="31.5" x14ac:dyDescent="0.25">
      <c r="A151" s="13">
        <v>6</v>
      </c>
      <c r="B151" s="12" t="str">
        <f t="shared" si="6"/>
        <v>6/2007</v>
      </c>
      <c r="C151" s="14">
        <v>39127</v>
      </c>
      <c r="D151" s="20" t="s">
        <v>134</v>
      </c>
      <c r="E151" s="20"/>
    </row>
    <row r="152" spans="1:5" x14ac:dyDescent="0.25">
      <c r="A152" s="13">
        <v>7</v>
      </c>
      <c r="B152" s="12" t="str">
        <f t="shared" si="6"/>
        <v>7/2007</v>
      </c>
      <c r="C152" s="14">
        <v>39150</v>
      </c>
      <c r="D152" s="20" t="s">
        <v>74</v>
      </c>
      <c r="E152" s="20"/>
    </row>
    <row r="153" spans="1:5" x14ac:dyDescent="0.25">
      <c r="A153" s="13">
        <v>8</v>
      </c>
      <c r="B153" s="12" t="str">
        <f t="shared" si="6"/>
        <v>8/2007</v>
      </c>
      <c r="C153" s="14">
        <v>39150</v>
      </c>
      <c r="D153" s="20" t="s">
        <v>135</v>
      </c>
      <c r="E153" s="20"/>
    </row>
    <row r="154" spans="1:5" x14ac:dyDescent="0.25">
      <c r="A154" s="13">
        <v>9</v>
      </c>
      <c r="B154" s="12" t="str">
        <f t="shared" si="6"/>
        <v>9/2007</v>
      </c>
      <c r="C154" s="14">
        <v>39150</v>
      </c>
      <c r="D154" s="20" t="s">
        <v>136</v>
      </c>
      <c r="E154" s="20"/>
    </row>
    <row r="155" spans="1:5" ht="31.5" x14ac:dyDescent="0.25">
      <c r="A155" s="13">
        <v>10</v>
      </c>
      <c r="B155" s="12" t="str">
        <f>HYPERLINK("http://csernaton.ro/HCL/HCL_2007_"&amp;A155&amp;".pdf",A155&amp;"/2007")</f>
        <v>10/2007</v>
      </c>
      <c r="C155" s="14">
        <v>39150</v>
      </c>
      <c r="D155" s="20" t="s">
        <v>137</v>
      </c>
      <c r="E155" s="20"/>
    </row>
    <row r="156" spans="1:5" ht="31.5" x14ac:dyDescent="0.25">
      <c r="A156" s="13">
        <v>11</v>
      </c>
      <c r="B156" s="12" t="str">
        <f t="shared" ref="B156:B183" si="7">HYPERLINK("http://csernaton.ro/HCL/HCL_2007_"&amp;A156&amp;".pdf",A156&amp;"/2007")</f>
        <v>11/2007</v>
      </c>
      <c r="C156" s="14">
        <v>39150</v>
      </c>
      <c r="D156" s="20" t="s">
        <v>138</v>
      </c>
      <c r="E156" s="20"/>
    </row>
    <row r="157" spans="1:5" x14ac:dyDescent="0.25">
      <c r="A157" s="13">
        <v>12</v>
      </c>
      <c r="B157" s="12" t="str">
        <f t="shared" si="7"/>
        <v>12/2007</v>
      </c>
      <c r="C157" s="14">
        <v>39198</v>
      </c>
      <c r="D157" s="20" t="s">
        <v>139</v>
      </c>
      <c r="E157" s="20"/>
    </row>
    <row r="158" spans="1:5" x14ac:dyDescent="0.25">
      <c r="A158" s="13">
        <v>13</v>
      </c>
      <c r="B158" s="12" t="str">
        <f t="shared" si="7"/>
        <v>13/2007</v>
      </c>
      <c r="C158" s="14">
        <v>39233</v>
      </c>
      <c r="D158" s="20" t="s">
        <v>140</v>
      </c>
      <c r="E158" s="20"/>
    </row>
    <row r="159" spans="1:5" x14ac:dyDescent="0.25">
      <c r="A159" s="13">
        <v>14</v>
      </c>
      <c r="B159" s="12" t="str">
        <f t="shared" si="7"/>
        <v>14/2007</v>
      </c>
      <c r="C159" s="14">
        <v>39233</v>
      </c>
      <c r="D159" s="20" t="s">
        <v>141</v>
      </c>
      <c r="E159" s="20"/>
    </row>
    <row r="160" spans="1:5" ht="31.5" x14ac:dyDescent="0.25">
      <c r="A160" s="13">
        <v>15</v>
      </c>
      <c r="B160" s="12" t="str">
        <f t="shared" si="7"/>
        <v>15/2007</v>
      </c>
      <c r="C160" s="14">
        <v>39233</v>
      </c>
      <c r="D160" s="20" t="s">
        <v>142</v>
      </c>
      <c r="E160" s="20"/>
    </row>
    <row r="161" spans="1:5" ht="31.5" x14ac:dyDescent="0.25">
      <c r="A161" s="13">
        <v>16</v>
      </c>
      <c r="B161" s="12" t="str">
        <f t="shared" si="7"/>
        <v>16/2007</v>
      </c>
      <c r="C161" s="14">
        <v>39233</v>
      </c>
      <c r="D161" s="20" t="s">
        <v>143</v>
      </c>
      <c r="E161" s="20"/>
    </row>
    <row r="162" spans="1:5" ht="47.25" x14ac:dyDescent="0.25">
      <c r="A162" s="13">
        <v>17</v>
      </c>
      <c r="B162" s="12" t="str">
        <f t="shared" si="7"/>
        <v>17/2007</v>
      </c>
      <c r="C162" s="14">
        <v>39262</v>
      </c>
      <c r="D162" s="20" t="s">
        <v>144</v>
      </c>
      <c r="E162" s="20"/>
    </row>
    <row r="163" spans="1:5" x14ac:dyDescent="0.25">
      <c r="A163" s="13">
        <v>18</v>
      </c>
      <c r="B163" s="12" t="str">
        <f t="shared" si="7"/>
        <v>18/2007</v>
      </c>
      <c r="C163" s="14">
        <v>39262</v>
      </c>
      <c r="D163" s="20" t="s">
        <v>145</v>
      </c>
      <c r="E163" s="20"/>
    </row>
    <row r="164" spans="1:5" ht="63" x14ac:dyDescent="0.25">
      <c r="A164" s="13">
        <v>19</v>
      </c>
      <c r="B164" s="12" t="str">
        <f t="shared" si="7"/>
        <v>19/2007</v>
      </c>
      <c r="C164" s="14">
        <v>39294</v>
      </c>
      <c r="D164" s="20" t="s">
        <v>146</v>
      </c>
      <c r="E164" s="20"/>
    </row>
    <row r="165" spans="1:5" x14ac:dyDescent="0.25">
      <c r="A165" s="13">
        <v>20</v>
      </c>
      <c r="B165" s="12" t="str">
        <f t="shared" si="7"/>
        <v>20/2007</v>
      </c>
      <c r="C165" s="14">
        <v>39294</v>
      </c>
      <c r="D165" s="20" t="s">
        <v>147</v>
      </c>
      <c r="E165" s="20"/>
    </row>
    <row r="166" spans="1:5" x14ac:dyDescent="0.25">
      <c r="A166" s="13">
        <v>21</v>
      </c>
      <c r="B166" s="12" t="str">
        <f t="shared" si="7"/>
        <v>21/2007</v>
      </c>
      <c r="C166" s="14">
        <v>39294</v>
      </c>
      <c r="D166" s="20" t="s">
        <v>148</v>
      </c>
      <c r="E166" s="20"/>
    </row>
    <row r="167" spans="1:5" ht="31.5" x14ac:dyDescent="0.25">
      <c r="A167" s="13">
        <v>22</v>
      </c>
      <c r="B167" s="12" t="str">
        <f t="shared" si="7"/>
        <v>22/2007</v>
      </c>
      <c r="C167" s="14">
        <v>39294</v>
      </c>
      <c r="D167" s="20" t="s">
        <v>149</v>
      </c>
      <c r="E167" s="20"/>
    </row>
    <row r="168" spans="1:5" ht="31.5" x14ac:dyDescent="0.25">
      <c r="A168" s="13">
        <v>23</v>
      </c>
      <c r="B168" s="12" t="str">
        <f t="shared" si="7"/>
        <v>23/2007</v>
      </c>
      <c r="C168" s="14">
        <v>39294</v>
      </c>
      <c r="D168" s="20" t="s">
        <v>150</v>
      </c>
      <c r="E168" s="20"/>
    </row>
    <row r="169" spans="1:5" x14ac:dyDescent="0.25">
      <c r="A169" s="13">
        <v>24</v>
      </c>
      <c r="B169" s="12" t="str">
        <f t="shared" si="7"/>
        <v>24/2007</v>
      </c>
      <c r="C169" s="14">
        <v>39324</v>
      </c>
      <c r="D169" s="20" t="s">
        <v>151</v>
      </c>
      <c r="E169" s="20"/>
    </row>
    <row r="170" spans="1:5" x14ac:dyDescent="0.25">
      <c r="A170" s="13">
        <v>25</v>
      </c>
      <c r="B170" s="12" t="str">
        <f t="shared" si="7"/>
        <v>25/2007</v>
      </c>
      <c r="C170" s="14">
        <v>39343</v>
      </c>
      <c r="D170" s="20" t="s">
        <v>152</v>
      </c>
      <c r="E170" s="20"/>
    </row>
    <row r="171" spans="1:5" x14ac:dyDescent="0.25">
      <c r="A171" s="13">
        <v>26</v>
      </c>
      <c r="B171" s="12" t="str">
        <f t="shared" si="7"/>
        <v>26/2007</v>
      </c>
      <c r="C171" s="14">
        <v>39343</v>
      </c>
      <c r="D171" s="20" t="s">
        <v>153</v>
      </c>
      <c r="E171" s="20"/>
    </row>
    <row r="172" spans="1:5" ht="47.25" x14ac:dyDescent="0.25">
      <c r="A172" s="13">
        <v>27</v>
      </c>
      <c r="B172" s="12" t="str">
        <f t="shared" si="7"/>
        <v>27/2007</v>
      </c>
      <c r="C172" s="14">
        <v>39343</v>
      </c>
      <c r="D172" s="20" t="s">
        <v>154</v>
      </c>
      <c r="E172" s="20"/>
    </row>
    <row r="173" spans="1:5" ht="31.5" x14ac:dyDescent="0.25">
      <c r="A173" s="13">
        <v>28</v>
      </c>
      <c r="B173" s="12" t="str">
        <f t="shared" si="7"/>
        <v>28/2007</v>
      </c>
      <c r="C173" s="14">
        <v>39343</v>
      </c>
      <c r="D173" s="20" t="s">
        <v>155</v>
      </c>
      <c r="E173" s="20"/>
    </row>
    <row r="174" spans="1:5" x14ac:dyDescent="0.25">
      <c r="A174" s="13">
        <v>29</v>
      </c>
      <c r="B174" s="12" t="str">
        <f t="shared" si="7"/>
        <v>29/2007</v>
      </c>
      <c r="C174" s="14">
        <v>39343</v>
      </c>
      <c r="D174" s="20" t="s">
        <v>74</v>
      </c>
      <c r="E174" s="20"/>
    </row>
    <row r="175" spans="1:5" x14ac:dyDescent="0.25">
      <c r="A175" s="13">
        <v>30</v>
      </c>
      <c r="B175" s="12" t="str">
        <f t="shared" si="7"/>
        <v>30/2007</v>
      </c>
      <c r="C175" s="14">
        <v>39386</v>
      </c>
      <c r="D175" s="20" t="s">
        <v>147</v>
      </c>
      <c r="E175" s="20"/>
    </row>
    <row r="176" spans="1:5" ht="31.5" x14ac:dyDescent="0.25">
      <c r="A176" s="13">
        <v>31</v>
      </c>
      <c r="B176" s="12" t="str">
        <f t="shared" si="7"/>
        <v>31/2007</v>
      </c>
      <c r="C176" s="14">
        <v>39386</v>
      </c>
      <c r="D176" s="20" t="s">
        <v>156</v>
      </c>
      <c r="E176" s="20"/>
    </row>
    <row r="177" spans="1:5" x14ac:dyDescent="0.25">
      <c r="A177" s="13">
        <v>32</v>
      </c>
      <c r="B177" s="12" t="str">
        <f t="shared" si="7"/>
        <v>32/2007</v>
      </c>
      <c r="C177" s="14">
        <v>39416</v>
      </c>
      <c r="D177" s="20" t="s">
        <v>147</v>
      </c>
      <c r="E177" s="20"/>
    </row>
    <row r="178" spans="1:5" ht="31.5" x14ac:dyDescent="0.25">
      <c r="A178" s="13">
        <v>33</v>
      </c>
      <c r="B178" s="12" t="str">
        <f t="shared" si="7"/>
        <v>33/2007</v>
      </c>
      <c r="C178" s="14">
        <v>39416</v>
      </c>
      <c r="D178" s="20" t="s">
        <v>157</v>
      </c>
      <c r="E178" s="20"/>
    </row>
    <row r="179" spans="1:5" x14ac:dyDescent="0.25">
      <c r="A179" s="13">
        <v>34</v>
      </c>
      <c r="B179" s="12" t="str">
        <f t="shared" si="7"/>
        <v>34/2007</v>
      </c>
      <c r="C179" s="14">
        <v>39437</v>
      </c>
      <c r="D179" s="20" t="s">
        <v>147</v>
      </c>
      <c r="E179" s="20"/>
    </row>
    <row r="180" spans="1:5" ht="47.25" x14ac:dyDescent="0.25">
      <c r="A180" s="13">
        <v>35</v>
      </c>
      <c r="B180" s="12" t="str">
        <f t="shared" si="7"/>
        <v>35/2007</v>
      </c>
      <c r="C180" s="14">
        <v>39437</v>
      </c>
      <c r="D180" s="20" t="s">
        <v>158</v>
      </c>
      <c r="E180" s="20"/>
    </row>
    <row r="181" spans="1:5" ht="31.5" x14ac:dyDescent="0.25">
      <c r="A181" s="13">
        <v>36</v>
      </c>
      <c r="B181" s="12" t="str">
        <f t="shared" si="7"/>
        <v>36/2007</v>
      </c>
      <c r="C181" s="14">
        <v>39437</v>
      </c>
      <c r="D181" s="20" t="s">
        <v>159</v>
      </c>
      <c r="E181" s="20"/>
    </row>
    <row r="182" spans="1:5" s="11" customFormat="1" ht="31.5" x14ac:dyDescent="0.25">
      <c r="A182" s="16">
        <v>37</v>
      </c>
      <c r="B182" s="12" t="str">
        <f t="shared" si="7"/>
        <v>37/2007</v>
      </c>
      <c r="C182" s="17">
        <v>39437</v>
      </c>
      <c r="D182" s="22" t="s">
        <v>160</v>
      </c>
      <c r="E182" s="22"/>
    </row>
    <row r="183" spans="1:5" s="11" customFormat="1" x14ac:dyDescent="0.25">
      <c r="A183" s="16">
        <v>38</v>
      </c>
      <c r="B183" s="12" t="str">
        <f t="shared" si="7"/>
        <v>38/2007</v>
      </c>
      <c r="C183" s="17">
        <v>39437</v>
      </c>
      <c r="D183" s="22" t="s">
        <v>161</v>
      </c>
      <c r="E183" s="22"/>
    </row>
    <row r="184" spans="1:5" s="10" customFormat="1" x14ac:dyDescent="0.25">
      <c r="A184" s="5">
        <v>0</v>
      </c>
      <c r="B184" s="5"/>
      <c r="C184" s="3"/>
      <c r="D184" s="21"/>
      <c r="E184" s="21"/>
    </row>
    <row r="185" spans="1:5" s="10" customFormat="1" x14ac:dyDescent="0.25">
      <c r="A185" s="15">
        <v>0</v>
      </c>
      <c r="B185" s="28">
        <v>2008</v>
      </c>
      <c r="C185" s="28"/>
      <c r="D185" s="28"/>
      <c r="E185" s="28"/>
    </row>
    <row r="186" spans="1:5" s="6" customFormat="1" x14ac:dyDescent="0.25">
      <c r="A186" s="1" t="s">
        <v>713</v>
      </c>
      <c r="B186" s="1" t="s">
        <v>713</v>
      </c>
      <c r="C186" s="2" t="s">
        <v>0</v>
      </c>
      <c r="D186" s="1" t="s">
        <v>1</v>
      </c>
      <c r="E186" s="1" t="s">
        <v>2</v>
      </c>
    </row>
    <row r="187" spans="1:5" x14ac:dyDescent="0.25">
      <c r="A187" s="13">
        <v>1</v>
      </c>
      <c r="B187" s="12" t="str">
        <f>HYPERLINK("http://csernaton.ro/HCL/HCL_2008_0"&amp;A187&amp;".pdf",A187&amp;"/2008")</f>
        <v>1/2008</v>
      </c>
      <c r="C187" s="14">
        <v>39478</v>
      </c>
      <c r="D187" s="20" t="s">
        <v>162</v>
      </c>
      <c r="E187" s="20"/>
    </row>
    <row r="188" spans="1:5" x14ac:dyDescent="0.25">
      <c r="A188" s="13">
        <v>2</v>
      </c>
      <c r="B188" s="12" t="str">
        <f t="shared" ref="B188:B195" si="8">HYPERLINK("http://csernaton.ro/HCL/HCL_2008_0"&amp;A188&amp;".pdf",A188&amp;"/2008")</f>
        <v>2/2008</v>
      </c>
      <c r="C188" s="14">
        <v>39478</v>
      </c>
      <c r="D188" s="20" t="s">
        <v>163</v>
      </c>
      <c r="E188" s="20"/>
    </row>
    <row r="189" spans="1:5" x14ac:dyDescent="0.25">
      <c r="A189" s="13">
        <v>3</v>
      </c>
      <c r="B189" s="12" t="str">
        <f t="shared" si="8"/>
        <v>3/2008</v>
      </c>
      <c r="C189" s="14">
        <v>39478</v>
      </c>
      <c r="D189" s="20" t="s">
        <v>164</v>
      </c>
      <c r="E189" s="20"/>
    </row>
    <row r="190" spans="1:5" x14ac:dyDescent="0.25">
      <c r="A190" s="13">
        <v>4</v>
      </c>
      <c r="B190" s="12" t="str">
        <f t="shared" si="8"/>
        <v>4/2008</v>
      </c>
      <c r="C190" s="14">
        <v>39502</v>
      </c>
      <c r="D190" s="20" t="s">
        <v>165</v>
      </c>
      <c r="E190" s="20"/>
    </row>
    <row r="191" spans="1:5" x14ac:dyDescent="0.25">
      <c r="A191" s="13">
        <v>5</v>
      </c>
      <c r="B191" s="12" t="str">
        <f t="shared" si="8"/>
        <v>5/2008</v>
      </c>
      <c r="C191" s="14">
        <v>39538</v>
      </c>
      <c r="D191" s="20" t="s">
        <v>74</v>
      </c>
      <c r="E191" s="20"/>
    </row>
    <row r="192" spans="1:5" x14ac:dyDescent="0.25">
      <c r="A192" s="13">
        <v>6</v>
      </c>
      <c r="B192" s="12" t="str">
        <f t="shared" si="8"/>
        <v>6/2008</v>
      </c>
      <c r="C192" s="14">
        <v>39538</v>
      </c>
      <c r="D192" s="20" t="s">
        <v>166</v>
      </c>
      <c r="E192" s="20"/>
    </row>
    <row r="193" spans="1:5" x14ac:dyDescent="0.25">
      <c r="A193" s="13">
        <v>7</v>
      </c>
      <c r="B193" s="12" t="str">
        <f t="shared" si="8"/>
        <v>7/2008</v>
      </c>
      <c r="C193" s="14">
        <v>39568</v>
      </c>
      <c r="D193" s="20" t="s">
        <v>166</v>
      </c>
      <c r="E193" s="20"/>
    </row>
    <row r="194" spans="1:5" ht="31.5" x14ac:dyDescent="0.25">
      <c r="A194" s="13">
        <v>8</v>
      </c>
      <c r="B194" s="12" t="str">
        <f t="shared" si="8"/>
        <v>8/2008</v>
      </c>
      <c r="C194" s="14">
        <v>39568</v>
      </c>
      <c r="D194" s="20" t="s">
        <v>167</v>
      </c>
      <c r="E194" s="20"/>
    </row>
    <row r="195" spans="1:5" ht="47.25" x14ac:dyDescent="0.25">
      <c r="A195" s="13">
        <v>9</v>
      </c>
      <c r="B195" s="12" t="str">
        <f t="shared" si="8"/>
        <v>9/2008</v>
      </c>
      <c r="C195" s="14">
        <v>39568</v>
      </c>
      <c r="D195" s="20" t="s">
        <v>168</v>
      </c>
      <c r="E195" s="20"/>
    </row>
    <row r="196" spans="1:5" ht="47.25" x14ac:dyDescent="0.25">
      <c r="A196" s="13">
        <v>10</v>
      </c>
      <c r="B196" s="12" t="str">
        <f>HYPERLINK("http://csernaton.ro/HCL/HCL_2008_"&amp;A196&amp;".pdf",A196&amp;"/2008")</f>
        <v>10/2008</v>
      </c>
      <c r="C196" s="14">
        <v>39568</v>
      </c>
      <c r="D196" s="20" t="s">
        <v>169</v>
      </c>
      <c r="E196" s="20"/>
    </row>
    <row r="197" spans="1:5" x14ac:dyDescent="0.25">
      <c r="A197" s="13">
        <v>11</v>
      </c>
      <c r="B197" s="12" t="str">
        <f t="shared" ref="B197:B237" si="9">HYPERLINK("http://csernaton.ro/HCL/HCL_2008_"&amp;A197&amp;".pdf",A197&amp;"/2008")</f>
        <v>11/2008</v>
      </c>
      <c r="C197" s="14">
        <v>39568</v>
      </c>
      <c r="D197" s="20" t="s">
        <v>170</v>
      </c>
      <c r="E197" s="20"/>
    </row>
    <row r="198" spans="1:5" x14ac:dyDescent="0.25">
      <c r="A198" s="13">
        <v>12</v>
      </c>
      <c r="B198" s="12" t="str">
        <f t="shared" si="9"/>
        <v>12/2008</v>
      </c>
      <c r="C198" s="14">
        <v>39583</v>
      </c>
      <c r="D198" s="20" t="s">
        <v>171</v>
      </c>
      <c r="E198" s="20"/>
    </row>
    <row r="199" spans="1:5" ht="31.5" x14ac:dyDescent="0.25">
      <c r="A199" s="13">
        <v>13</v>
      </c>
      <c r="B199" s="12" t="str">
        <f t="shared" si="9"/>
        <v>13/2008</v>
      </c>
      <c r="C199" s="14">
        <v>39583</v>
      </c>
      <c r="D199" s="20" t="s">
        <v>172</v>
      </c>
      <c r="E199" s="20"/>
    </row>
    <row r="200" spans="1:5" x14ac:dyDescent="0.25">
      <c r="A200" s="13">
        <v>14</v>
      </c>
      <c r="B200" s="12" t="str">
        <f t="shared" si="9"/>
        <v>14/2008</v>
      </c>
      <c r="C200" s="14">
        <v>39583</v>
      </c>
      <c r="D200" s="20" t="s">
        <v>173</v>
      </c>
      <c r="E200" s="20"/>
    </row>
    <row r="201" spans="1:5" ht="31.5" x14ac:dyDescent="0.25">
      <c r="A201" s="13">
        <v>15</v>
      </c>
      <c r="B201" s="12" t="str">
        <f t="shared" si="9"/>
        <v>15/2008</v>
      </c>
      <c r="C201" s="14">
        <v>39583</v>
      </c>
      <c r="D201" s="20" t="s">
        <v>174</v>
      </c>
      <c r="E201" s="20"/>
    </row>
    <row r="202" spans="1:5" ht="31.5" x14ac:dyDescent="0.25">
      <c r="A202" s="13">
        <v>16</v>
      </c>
      <c r="B202" s="12" t="str">
        <f t="shared" si="9"/>
        <v>16/2008</v>
      </c>
      <c r="C202" s="14">
        <v>39618</v>
      </c>
      <c r="D202" s="20" t="s">
        <v>175</v>
      </c>
      <c r="E202" s="20"/>
    </row>
    <row r="203" spans="1:5" ht="31.5" x14ac:dyDescent="0.25">
      <c r="A203" s="13">
        <v>17</v>
      </c>
      <c r="B203" s="12" t="str">
        <f t="shared" si="9"/>
        <v>17/2008</v>
      </c>
      <c r="C203" s="14">
        <v>39613</v>
      </c>
      <c r="D203" s="20" t="s">
        <v>176</v>
      </c>
      <c r="E203" s="20"/>
    </row>
    <row r="204" spans="1:5" x14ac:dyDescent="0.25">
      <c r="A204" s="13">
        <v>18</v>
      </c>
      <c r="B204" s="12" t="str">
        <f t="shared" si="9"/>
        <v>18/2008</v>
      </c>
      <c r="C204" s="14">
        <v>39618</v>
      </c>
      <c r="D204" s="20" t="s">
        <v>177</v>
      </c>
      <c r="E204" s="20"/>
    </row>
    <row r="205" spans="1:5" x14ac:dyDescent="0.25">
      <c r="A205" s="13">
        <v>19</v>
      </c>
      <c r="B205" s="12" t="str">
        <f t="shared" si="9"/>
        <v>19/2008</v>
      </c>
      <c r="C205" s="14">
        <v>39618</v>
      </c>
      <c r="D205" s="20" t="s">
        <v>59</v>
      </c>
      <c r="E205" s="20"/>
    </row>
    <row r="206" spans="1:5" x14ac:dyDescent="0.25">
      <c r="A206" s="13">
        <v>20</v>
      </c>
      <c r="B206" s="12" t="str">
        <f t="shared" si="9"/>
        <v>20/2008</v>
      </c>
      <c r="C206" s="14">
        <v>39618</v>
      </c>
      <c r="D206" s="20" t="s">
        <v>178</v>
      </c>
      <c r="E206" s="20"/>
    </row>
    <row r="207" spans="1:5" ht="31.5" x14ac:dyDescent="0.25">
      <c r="A207" s="13">
        <v>21</v>
      </c>
      <c r="B207" s="12" t="str">
        <f t="shared" si="9"/>
        <v>21/2008</v>
      </c>
      <c r="C207" s="14">
        <v>39618</v>
      </c>
      <c r="D207" s="20" t="s">
        <v>179</v>
      </c>
      <c r="E207" s="20"/>
    </row>
    <row r="208" spans="1:5" x14ac:dyDescent="0.25">
      <c r="A208" s="13">
        <v>22</v>
      </c>
      <c r="B208" s="12" t="str">
        <f t="shared" si="9"/>
        <v>22/2008</v>
      </c>
      <c r="C208" s="14">
        <v>39625</v>
      </c>
      <c r="D208" s="20" t="s">
        <v>180</v>
      </c>
      <c r="E208" s="20"/>
    </row>
    <row r="209" spans="1:5" ht="31.5" x14ac:dyDescent="0.25">
      <c r="A209" s="13">
        <v>23</v>
      </c>
      <c r="B209" s="12" t="str">
        <f t="shared" si="9"/>
        <v>23/2008</v>
      </c>
      <c r="C209" s="14">
        <v>39625</v>
      </c>
      <c r="D209" s="20" t="s">
        <v>181</v>
      </c>
      <c r="E209" s="20"/>
    </row>
    <row r="210" spans="1:5" x14ac:dyDescent="0.25">
      <c r="A210" s="13">
        <v>24</v>
      </c>
      <c r="B210" s="12" t="str">
        <f t="shared" si="9"/>
        <v>24/2008</v>
      </c>
      <c r="C210" s="14">
        <v>39625</v>
      </c>
      <c r="D210" s="20" t="s">
        <v>182</v>
      </c>
      <c r="E210" s="20"/>
    </row>
    <row r="211" spans="1:5" ht="31.5" x14ac:dyDescent="0.25">
      <c r="A211" s="13">
        <v>25</v>
      </c>
      <c r="B211" s="12" t="str">
        <f t="shared" si="9"/>
        <v>25/2008</v>
      </c>
      <c r="C211" s="14">
        <v>39625</v>
      </c>
      <c r="D211" s="20" t="s">
        <v>183</v>
      </c>
      <c r="E211" s="20"/>
    </row>
    <row r="212" spans="1:5" x14ac:dyDescent="0.25">
      <c r="A212" s="13">
        <v>26</v>
      </c>
      <c r="B212" s="12" t="str">
        <f t="shared" si="9"/>
        <v>26/2008</v>
      </c>
      <c r="C212" s="14">
        <v>39625</v>
      </c>
      <c r="D212" s="20" t="s">
        <v>184</v>
      </c>
      <c r="E212" s="20"/>
    </row>
    <row r="213" spans="1:5" ht="31.5" x14ac:dyDescent="0.25">
      <c r="A213" s="13">
        <v>27</v>
      </c>
      <c r="B213" s="12" t="str">
        <f t="shared" si="9"/>
        <v>27/2008</v>
      </c>
      <c r="C213" s="14">
        <v>39659</v>
      </c>
      <c r="D213" s="20" t="s">
        <v>185</v>
      </c>
      <c r="E213" s="20"/>
    </row>
    <row r="214" spans="1:5" ht="47.25" x14ac:dyDescent="0.25">
      <c r="A214" s="13">
        <v>28</v>
      </c>
      <c r="B214" s="12" t="str">
        <f t="shared" si="9"/>
        <v>28/2008</v>
      </c>
      <c r="C214" s="14">
        <v>39659</v>
      </c>
      <c r="D214" s="20" t="s">
        <v>186</v>
      </c>
      <c r="E214" s="20"/>
    </row>
    <row r="215" spans="1:5" x14ac:dyDescent="0.25">
      <c r="A215" s="13">
        <v>29</v>
      </c>
      <c r="B215" s="12" t="str">
        <f t="shared" si="9"/>
        <v>29/2008</v>
      </c>
      <c r="C215" s="14">
        <v>39710</v>
      </c>
      <c r="D215" s="20" t="s">
        <v>187</v>
      </c>
      <c r="E215" s="20"/>
    </row>
    <row r="216" spans="1:5" x14ac:dyDescent="0.25">
      <c r="A216" s="13">
        <v>30</v>
      </c>
      <c r="B216" s="12" t="str">
        <f t="shared" si="9"/>
        <v>30/2008</v>
      </c>
      <c r="C216" s="14">
        <v>39710</v>
      </c>
      <c r="D216" s="20" t="s">
        <v>188</v>
      </c>
      <c r="E216" s="20"/>
    </row>
    <row r="217" spans="1:5" x14ac:dyDescent="0.25">
      <c r="A217" s="13">
        <v>31</v>
      </c>
      <c r="B217" s="12" t="str">
        <f t="shared" si="9"/>
        <v>31/2008</v>
      </c>
      <c r="C217" s="14">
        <v>39710</v>
      </c>
      <c r="D217" s="20" t="s">
        <v>189</v>
      </c>
      <c r="E217" s="20"/>
    </row>
    <row r="218" spans="1:5" ht="31.5" x14ac:dyDescent="0.25">
      <c r="A218" s="13">
        <v>32</v>
      </c>
      <c r="B218" s="12" t="str">
        <f t="shared" si="9"/>
        <v>32/2008</v>
      </c>
      <c r="C218" s="14">
        <v>39710</v>
      </c>
      <c r="D218" s="20" t="s">
        <v>190</v>
      </c>
      <c r="E218" s="20"/>
    </row>
    <row r="219" spans="1:5" x14ac:dyDescent="0.25">
      <c r="A219" s="13">
        <v>33</v>
      </c>
      <c r="B219" s="12" t="str">
        <f t="shared" si="9"/>
        <v>33/2008</v>
      </c>
      <c r="C219" s="14">
        <v>39710</v>
      </c>
      <c r="D219" s="20" t="s">
        <v>191</v>
      </c>
      <c r="E219" s="20"/>
    </row>
    <row r="220" spans="1:5" ht="31.5" x14ac:dyDescent="0.25">
      <c r="A220" s="13">
        <v>34</v>
      </c>
      <c r="B220" s="12" t="str">
        <f t="shared" si="9"/>
        <v>34/2008</v>
      </c>
      <c r="C220" s="14">
        <v>39710</v>
      </c>
      <c r="D220" s="20" t="s">
        <v>192</v>
      </c>
      <c r="E220" s="20"/>
    </row>
    <row r="221" spans="1:5" x14ac:dyDescent="0.25">
      <c r="A221" s="13">
        <v>35</v>
      </c>
      <c r="B221" s="12" t="str">
        <f t="shared" si="9"/>
        <v>35/2008</v>
      </c>
      <c r="C221" s="14">
        <v>39710</v>
      </c>
      <c r="D221" s="20" t="s">
        <v>74</v>
      </c>
      <c r="E221" s="20"/>
    </row>
    <row r="222" spans="1:5" ht="31.5" x14ac:dyDescent="0.25">
      <c r="A222" s="13">
        <v>36</v>
      </c>
      <c r="B222" s="12" t="str">
        <f t="shared" si="9"/>
        <v>36/2008</v>
      </c>
      <c r="C222" s="14">
        <v>39710</v>
      </c>
      <c r="D222" s="20" t="s">
        <v>193</v>
      </c>
      <c r="E222" s="20"/>
    </row>
    <row r="223" spans="1:5" x14ac:dyDescent="0.25">
      <c r="A223" s="13">
        <v>37</v>
      </c>
      <c r="B223" s="12" t="str">
        <f t="shared" si="9"/>
        <v>37/2008</v>
      </c>
      <c r="C223" s="14">
        <v>39737</v>
      </c>
      <c r="D223" s="20" t="s">
        <v>194</v>
      </c>
      <c r="E223" s="20"/>
    </row>
    <row r="224" spans="1:5" x14ac:dyDescent="0.25">
      <c r="A224" s="13">
        <v>38</v>
      </c>
      <c r="B224" s="12" t="str">
        <f t="shared" si="9"/>
        <v>38/2008</v>
      </c>
      <c r="C224" s="14">
        <v>39737</v>
      </c>
      <c r="D224" s="20" t="s">
        <v>195</v>
      </c>
      <c r="E224" s="20"/>
    </row>
    <row r="225" spans="1:5" ht="31.5" x14ac:dyDescent="0.25">
      <c r="A225" s="13">
        <v>39</v>
      </c>
      <c r="B225" s="12" t="str">
        <f t="shared" si="9"/>
        <v>39/2008</v>
      </c>
      <c r="C225" s="14">
        <v>39737</v>
      </c>
      <c r="D225" s="20" t="s">
        <v>196</v>
      </c>
      <c r="E225" s="20"/>
    </row>
    <row r="226" spans="1:5" x14ac:dyDescent="0.25">
      <c r="A226" s="13">
        <v>40</v>
      </c>
      <c r="B226" s="12" t="str">
        <f t="shared" si="9"/>
        <v>40/2008</v>
      </c>
      <c r="C226" s="14">
        <v>39757</v>
      </c>
      <c r="D226" s="20" t="s">
        <v>166</v>
      </c>
      <c r="E226" s="20"/>
    </row>
    <row r="227" spans="1:5" x14ac:dyDescent="0.25">
      <c r="A227" s="13">
        <v>41</v>
      </c>
      <c r="B227" s="12" t="str">
        <f t="shared" si="9"/>
        <v>41/2008</v>
      </c>
      <c r="C227" s="14">
        <v>39776</v>
      </c>
      <c r="D227" s="20" t="s">
        <v>166</v>
      </c>
      <c r="E227" s="20"/>
    </row>
    <row r="228" spans="1:5" ht="31.5" x14ac:dyDescent="0.25">
      <c r="A228" s="13">
        <v>42</v>
      </c>
      <c r="B228" s="12" t="str">
        <f t="shared" si="9"/>
        <v>42/2008</v>
      </c>
      <c r="C228" s="14">
        <v>39776</v>
      </c>
      <c r="D228" s="20" t="s">
        <v>197</v>
      </c>
      <c r="E228" s="20"/>
    </row>
    <row r="229" spans="1:5" x14ac:dyDescent="0.25">
      <c r="A229" s="13">
        <v>43</v>
      </c>
      <c r="B229" s="12" t="str">
        <f t="shared" si="9"/>
        <v>43/2008</v>
      </c>
      <c r="C229" s="14">
        <v>39798</v>
      </c>
      <c r="D229" s="20" t="s">
        <v>198</v>
      </c>
      <c r="E229" s="20"/>
    </row>
    <row r="230" spans="1:5" x14ac:dyDescent="0.25">
      <c r="A230" s="13">
        <v>44</v>
      </c>
      <c r="B230" s="12" t="str">
        <f t="shared" si="9"/>
        <v>44/2008</v>
      </c>
      <c r="C230" s="14">
        <v>39793</v>
      </c>
      <c r="D230" s="20" t="s">
        <v>199</v>
      </c>
      <c r="E230" s="20"/>
    </row>
    <row r="231" spans="1:5" ht="31.5" x14ac:dyDescent="0.25">
      <c r="A231" s="13">
        <v>45</v>
      </c>
      <c r="B231" s="12" t="str">
        <f t="shared" si="9"/>
        <v>45/2008</v>
      </c>
      <c r="C231" s="14">
        <v>39798</v>
      </c>
      <c r="D231" s="20" t="s">
        <v>200</v>
      </c>
      <c r="E231" s="20"/>
    </row>
    <row r="232" spans="1:5" ht="47.25" x14ac:dyDescent="0.25">
      <c r="A232" s="13">
        <v>46</v>
      </c>
      <c r="B232" s="12" t="str">
        <f t="shared" si="9"/>
        <v>46/2008</v>
      </c>
      <c r="C232" s="14">
        <v>39798</v>
      </c>
      <c r="D232" s="20" t="s">
        <v>201</v>
      </c>
      <c r="E232" s="20"/>
    </row>
    <row r="233" spans="1:5" ht="31.5" x14ac:dyDescent="0.25">
      <c r="A233" s="13">
        <v>47</v>
      </c>
      <c r="B233" s="12" t="str">
        <f t="shared" si="9"/>
        <v>47/2008</v>
      </c>
      <c r="C233" s="14">
        <v>39798</v>
      </c>
      <c r="D233" s="20" t="s">
        <v>202</v>
      </c>
      <c r="E233" s="20"/>
    </row>
    <row r="234" spans="1:5" x14ac:dyDescent="0.25">
      <c r="A234" s="13">
        <v>48</v>
      </c>
      <c r="B234" s="12" t="str">
        <f t="shared" si="9"/>
        <v>48/2008</v>
      </c>
      <c r="C234" s="14">
        <v>39798</v>
      </c>
      <c r="D234" s="20" t="s">
        <v>203</v>
      </c>
      <c r="E234" s="20"/>
    </row>
    <row r="235" spans="1:5" ht="63" x14ac:dyDescent="0.25">
      <c r="A235" s="13">
        <v>49</v>
      </c>
      <c r="B235" s="12" t="str">
        <f t="shared" si="9"/>
        <v>49/2008</v>
      </c>
      <c r="C235" s="14">
        <v>39798</v>
      </c>
      <c r="D235" s="20" t="s">
        <v>716</v>
      </c>
      <c r="E235" s="20"/>
    </row>
    <row r="236" spans="1:5" ht="31.5" x14ac:dyDescent="0.25">
      <c r="A236" s="13">
        <v>50</v>
      </c>
      <c r="B236" s="12" t="str">
        <f t="shared" si="9"/>
        <v>50/2008</v>
      </c>
      <c r="C236" s="14">
        <v>39798</v>
      </c>
      <c r="D236" s="20" t="s">
        <v>204</v>
      </c>
      <c r="E236" s="20"/>
    </row>
    <row r="237" spans="1:5" x14ac:dyDescent="0.25">
      <c r="A237" s="13">
        <v>51</v>
      </c>
      <c r="B237" s="12" t="str">
        <f t="shared" si="9"/>
        <v>51/2008</v>
      </c>
      <c r="C237" s="14">
        <v>39798</v>
      </c>
      <c r="D237" s="20" t="s">
        <v>59</v>
      </c>
      <c r="E237" s="20"/>
    </row>
    <row r="238" spans="1:5" s="10" customFormat="1" x14ac:dyDescent="0.25">
      <c r="A238" s="6">
        <v>0</v>
      </c>
      <c r="B238" s="6"/>
      <c r="C238" s="7"/>
      <c r="D238" s="21"/>
      <c r="E238" s="21"/>
    </row>
    <row r="239" spans="1:5" s="10" customFormat="1" x14ac:dyDescent="0.25">
      <c r="A239" s="15">
        <v>0</v>
      </c>
      <c r="B239" s="28">
        <v>2009</v>
      </c>
      <c r="C239" s="28"/>
      <c r="D239" s="28"/>
      <c r="E239" s="28"/>
    </row>
    <row r="240" spans="1:5" s="6" customFormat="1" x14ac:dyDescent="0.25">
      <c r="A240" s="1" t="s">
        <v>713</v>
      </c>
      <c r="B240" s="1" t="s">
        <v>713</v>
      </c>
      <c r="C240" s="2" t="s">
        <v>0</v>
      </c>
      <c r="D240" s="1" t="s">
        <v>1</v>
      </c>
      <c r="E240" s="1" t="s">
        <v>2</v>
      </c>
    </row>
    <row r="241" spans="1:5" ht="31.5" x14ac:dyDescent="0.25">
      <c r="A241" s="13">
        <v>1</v>
      </c>
      <c r="B241" s="12" t="str">
        <f>HYPERLINK("http://csernaton.ro/HCL/HCL_2009_0"&amp;A241&amp;".pdf",A241&amp;"/2009")</f>
        <v>1/2009</v>
      </c>
      <c r="C241" s="14">
        <v>39842</v>
      </c>
      <c r="D241" s="20" t="s">
        <v>205</v>
      </c>
      <c r="E241" s="20"/>
    </row>
    <row r="242" spans="1:5" x14ac:dyDescent="0.25">
      <c r="A242" s="13">
        <v>2</v>
      </c>
      <c r="B242" s="12" t="str">
        <f t="shared" ref="B242:B249" si="10">HYPERLINK("http://csernaton.ro/HCL/HCL_2009_0"&amp;A242&amp;".pdf",A242&amp;"/2009")</f>
        <v>2/2009</v>
      </c>
      <c r="C242" s="14">
        <v>39842</v>
      </c>
      <c r="D242" s="20" t="s">
        <v>206</v>
      </c>
      <c r="E242" s="20"/>
    </row>
    <row r="243" spans="1:5" x14ac:dyDescent="0.25">
      <c r="A243" s="13">
        <v>3</v>
      </c>
      <c r="B243" s="12" t="str">
        <f t="shared" si="10"/>
        <v>3/2009</v>
      </c>
      <c r="C243" s="14">
        <v>39842</v>
      </c>
      <c r="D243" s="20" t="s">
        <v>207</v>
      </c>
      <c r="E243" s="20"/>
    </row>
    <row r="244" spans="1:5" ht="31.5" x14ac:dyDescent="0.25">
      <c r="A244" s="13">
        <v>4</v>
      </c>
      <c r="B244" s="12" t="str">
        <f t="shared" si="10"/>
        <v>4/2009</v>
      </c>
      <c r="C244" s="14">
        <v>39870</v>
      </c>
      <c r="D244" s="20" t="s">
        <v>208</v>
      </c>
      <c r="E244" s="20"/>
    </row>
    <row r="245" spans="1:5" ht="31.5" x14ac:dyDescent="0.25">
      <c r="A245" s="13">
        <v>5</v>
      </c>
      <c r="B245" s="12" t="str">
        <f t="shared" si="10"/>
        <v>5/2009</v>
      </c>
      <c r="C245" s="14">
        <v>39870</v>
      </c>
      <c r="D245" s="20" t="s">
        <v>209</v>
      </c>
      <c r="E245" s="20"/>
    </row>
    <row r="246" spans="1:5" x14ac:dyDescent="0.25">
      <c r="A246" s="13">
        <v>6</v>
      </c>
      <c r="B246" s="12" t="str">
        <f t="shared" si="10"/>
        <v>6/2009</v>
      </c>
      <c r="C246" s="14">
        <v>39902</v>
      </c>
      <c r="D246" s="20" t="s">
        <v>210</v>
      </c>
      <c r="E246" s="20"/>
    </row>
    <row r="247" spans="1:5" ht="31.5" x14ac:dyDescent="0.25">
      <c r="A247" s="13">
        <v>7</v>
      </c>
      <c r="B247" s="12" t="str">
        <f t="shared" si="10"/>
        <v>7/2009</v>
      </c>
      <c r="C247" s="14">
        <v>39902</v>
      </c>
      <c r="D247" s="20" t="s">
        <v>211</v>
      </c>
      <c r="E247" s="20"/>
    </row>
    <row r="248" spans="1:5" x14ac:dyDescent="0.25">
      <c r="A248" s="13">
        <v>8</v>
      </c>
      <c r="B248" s="12" t="str">
        <f t="shared" si="10"/>
        <v>8/2009</v>
      </c>
      <c r="C248" s="14">
        <v>39902</v>
      </c>
      <c r="D248" s="20" t="s">
        <v>74</v>
      </c>
      <c r="E248" s="20"/>
    </row>
    <row r="249" spans="1:5" ht="31.5" x14ac:dyDescent="0.25">
      <c r="A249" s="13">
        <v>9</v>
      </c>
      <c r="B249" s="12" t="str">
        <f t="shared" si="10"/>
        <v>9/2009</v>
      </c>
      <c r="C249" s="14">
        <v>39932</v>
      </c>
      <c r="D249" s="20" t="s">
        <v>212</v>
      </c>
      <c r="E249" s="20"/>
    </row>
    <row r="250" spans="1:5" ht="31.5" x14ac:dyDescent="0.25">
      <c r="A250" s="13">
        <v>10</v>
      </c>
      <c r="B250" s="12" t="str">
        <f>HYPERLINK("http://csernaton.ro/HCL/HCL_2009_"&amp;A250&amp;".pdf",A250&amp;"/2009")</f>
        <v>10/2009</v>
      </c>
      <c r="C250" s="14">
        <v>39932</v>
      </c>
      <c r="D250" s="20" t="s">
        <v>213</v>
      </c>
      <c r="E250" s="20"/>
    </row>
    <row r="251" spans="1:5" x14ac:dyDescent="0.25">
      <c r="A251" s="13">
        <v>11</v>
      </c>
      <c r="B251" s="12" t="str">
        <f t="shared" ref="B251:B303" si="11">HYPERLINK("http://csernaton.ro/HCL/HCL_2009_"&amp;A251&amp;".pdf",A251&amp;"/2009")</f>
        <v>11/2009</v>
      </c>
      <c r="C251" s="14">
        <v>39932</v>
      </c>
      <c r="D251" s="20" t="s">
        <v>214</v>
      </c>
      <c r="E251" s="20"/>
    </row>
    <row r="252" spans="1:5" ht="31.5" x14ac:dyDescent="0.25">
      <c r="A252" s="13">
        <v>12</v>
      </c>
      <c r="B252" s="12" t="str">
        <f t="shared" si="11"/>
        <v>12/2009</v>
      </c>
      <c r="C252" s="14">
        <v>39932</v>
      </c>
      <c r="D252" s="20" t="s">
        <v>215</v>
      </c>
      <c r="E252" s="20" t="s">
        <v>216</v>
      </c>
    </row>
    <row r="253" spans="1:5" ht="31.5" x14ac:dyDescent="0.25">
      <c r="A253" s="13">
        <v>13</v>
      </c>
      <c r="B253" s="12" t="str">
        <f t="shared" si="11"/>
        <v>13/2009</v>
      </c>
      <c r="C253" s="14">
        <v>39932</v>
      </c>
      <c r="D253" s="20" t="s">
        <v>217</v>
      </c>
      <c r="E253" s="20" t="s">
        <v>218</v>
      </c>
    </row>
    <row r="254" spans="1:5" ht="31.5" x14ac:dyDescent="0.25">
      <c r="A254" s="13">
        <v>14</v>
      </c>
      <c r="B254" s="12" t="str">
        <f t="shared" si="11"/>
        <v>14/2009</v>
      </c>
      <c r="C254" s="14">
        <v>39932</v>
      </c>
      <c r="D254" s="20" t="s">
        <v>219</v>
      </c>
      <c r="E254" s="20" t="s">
        <v>220</v>
      </c>
    </row>
    <row r="255" spans="1:5" x14ac:dyDescent="0.25">
      <c r="A255" s="13">
        <v>15</v>
      </c>
      <c r="B255" s="12" t="str">
        <f t="shared" si="11"/>
        <v>15/2009</v>
      </c>
      <c r="C255" s="14">
        <v>39932</v>
      </c>
      <c r="D255" s="20" t="s">
        <v>221</v>
      </c>
      <c r="E255" s="20"/>
    </row>
    <row r="256" spans="1:5" ht="31.5" x14ac:dyDescent="0.25">
      <c r="A256" s="13">
        <v>16</v>
      </c>
      <c r="B256" s="12" t="str">
        <f t="shared" si="11"/>
        <v>16/2009</v>
      </c>
      <c r="C256" s="14">
        <v>39964</v>
      </c>
      <c r="D256" s="20" t="s">
        <v>222</v>
      </c>
      <c r="E256" s="20"/>
    </row>
    <row r="257" spans="1:5" ht="31.5" x14ac:dyDescent="0.25">
      <c r="A257" s="13">
        <v>17</v>
      </c>
      <c r="B257" s="12" t="str">
        <f t="shared" si="11"/>
        <v>17/2009</v>
      </c>
      <c r="C257" s="14">
        <v>39964</v>
      </c>
      <c r="D257" s="20" t="s">
        <v>223</v>
      </c>
      <c r="E257" s="20"/>
    </row>
    <row r="258" spans="1:5" x14ac:dyDescent="0.25">
      <c r="A258" s="13">
        <v>18</v>
      </c>
      <c r="B258" s="12" t="str">
        <f t="shared" si="11"/>
        <v>18/2009</v>
      </c>
      <c r="C258" s="14">
        <v>39964</v>
      </c>
      <c r="D258" s="20" t="s">
        <v>224</v>
      </c>
      <c r="E258" s="20"/>
    </row>
    <row r="259" spans="1:5" x14ac:dyDescent="0.25">
      <c r="A259" s="13">
        <v>19</v>
      </c>
      <c r="B259" s="12" t="str">
        <f t="shared" si="11"/>
        <v>19/2009</v>
      </c>
      <c r="C259" s="14">
        <v>39964</v>
      </c>
      <c r="D259" s="20" t="s">
        <v>225</v>
      </c>
      <c r="E259" s="20"/>
    </row>
    <row r="260" spans="1:5" x14ac:dyDescent="0.25">
      <c r="A260" s="13">
        <v>20</v>
      </c>
      <c r="B260" s="12" t="str">
        <f t="shared" si="11"/>
        <v>20/2009</v>
      </c>
      <c r="C260" s="14">
        <v>39964</v>
      </c>
      <c r="D260" s="20" t="s">
        <v>226</v>
      </c>
      <c r="E260" s="20"/>
    </row>
    <row r="261" spans="1:5" x14ac:dyDescent="0.25">
      <c r="A261" s="13">
        <v>21</v>
      </c>
      <c r="B261" s="12" t="str">
        <f t="shared" si="11"/>
        <v>21/2009</v>
      </c>
      <c r="C261" s="14">
        <v>39993</v>
      </c>
      <c r="D261" s="20" t="s">
        <v>214</v>
      </c>
      <c r="E261" s="20"/>
    </row>
    <row r="262" spans="1:5" ht="31.5" x14ac:dyDescent="0.25">
      <c r="A262" s="13">
        <v>22</v>
      </c>
      <c r="B262" s="12" t="str">
        <f t="shared" si="11"/>
        <v>22/2009</v>
      </c>
      <c r="C262" s="14">
        <v>39993</v>
      </c>
      <c r="D262" s="20" t="s">
        <v>227</v>
      </c>
      <c r="E262" s="20"/>
    </row>
    <row r="263" spans="1:5" ht="47.25" x14ac:dyDescent="0.25">
      <c r="A263" s="13">
        <v>23</v>
      </c>
      <c r="B263" s="12" t="str">
        <f t="shared" si="11"/>
        <v>23/2009</v>
      </c>
      <c r="C263" s="14">
        <v>39993</v>
      </c>
      <c r="D263" s="20" t="s">
        <v>228</v>
      </c>
      <c r="E263" s="20" t="s">
        <v>229</v>
      </c>
    </row>
    <row r="264" spans="1:5" ht="31.5" x14ac:dyDescent="0.25">
      <c r="A264" s="13">
        <v>24</v>
      </c>
      <c r="B264" s="12" t="str">
        <f t="shared" si="11"/>
        <v>24/2009</v>
      </c>
      <c r="C264" s="14">
        <v>39988</v>
      </c>
      <c r="D264" s="20" t="s">
        <v>230</v>
      </c>
      <c r="E264" s="20"/>
    </row>
    <row r="265" spans="1:5" ht="47.25" x14ac:dyDescent="0.25">
      <c r="A265" s="13">
        <v>25</v>
      </c>
      <c r="B265" s="12" t="str">
        <f t="shared" si="11"/>
        <v>25/2009</v>
      </c>
      <c r="C265" s="14">
        <v>39993</v>
      </c>
      <c r="D265" s="20" t="s">
        <v>231</v>
      </c>
      <c r="E265" s="20"/>
    </row>
    <row r="266" spans="1:5" ht="47.25" x14ac:dyDescent="0.25">
      <c r="A266" s="13">
        <v>26</v>
      </c>
      <c r="B266" s="12" t="str">
        <f t="shared" si="11"/>
        <v>26/2009</v>
      </c>
      <c r="C266" s="14">
        <v>39993</v>
      </c>
      <c r="D266" s="20" t="s">
        <v>232</v>
      </c>
      <c r="E266" s="20" t="s">
        <v>233</v>
      </c>
    </row>
    <row r="267" spans="1:5" x14ac:dyDescent="0.25">
      <c r="A267" s="13">
        <v>27</v>
      </c>
      <c r="B267" s="12" t="str">
        <f t="shared" si="11"/>
        <v>27/2009</v>
      </c>
      <c r="C267" s="14">
        <v>39993</v>
      </c>
      <c r="D267" s="20" t="s">
        <v>234</v>
      </c>
      <c r="E267" s="20"/>
    </row>
    <row r="268" spans="1:5" x14ac:dyDescent="0.25">
      <c r="A268" s="13">
        <v>28</v>
      </c>
      <c r="B268" s="12" t="str">
        <f t="shared" si="11"/>
        <v>28/2009</v>
      </c>
      <c r="C268" s="14">
        <v>39993</v>
      </c>
      <c r="D268" s="20" t="s">
        <v>235</v>
      </c>
      <c r="E268" s="20"/>
    </row>
    <row r="269" spans="1:5" ht="31.5" x14ac:dyDescent="0.25">
      <c r="A269" s="13">
        <v>29</v>
      </c>
      <c r="B269" s="12" t="str">
        <f t="shared" si="11"/>
        <v>29/2009</v>
      </c>
      <c r="C269" s="14">
        <v>40023</v>
      </c>
      <c r="D269" s="20" t="s">
        <v>236</v>
      </c>
      <c r="E269" s="20"/>
    </row>
    <row r="270" spans="1:5" ht="31.5" x14ac:dyDescent="0.25">
      <c r="A270" s="13">
        <v>30</v>
      </c>
      <c r="B270" s="12" t="str">
        <f t="shared" si="11"/>
        <v>30/2009</v>
      </c>
      <c r="C270" s="14">
        <v>40023</v>
      </c>
      <c r="D270" s="20" t="s">
        <v>237</v>
      </c>
      <c r="E270" s="20"/>
    </row>
    <row r="271" spans="1:5" x14ac:dyDescent="0.25">
      <c r="A271" s="13">
        <v>31</v>
      </c>
      <c r="B271" s="12" t="str">
        <f t="shared" si="11"/>
        <v>31/2009</v>
      </c>
      <c r="C271" s="14">
        <v>40023</v>
      </c>
      <c r="D271" s="20" t="s">
        <v>238</v>
      </c>
      <c r="E271" s="20"/>
    </row>
    <row r="272" spans="1:5" ht="31.5" x14ac:dyDescent="0.25">
      <c r="A272" s="13">
        <v>32</v>
      </c>
      <c r="B272" s="12" t="str">
        <f t="shared" si="11"/>
        <v>32/2009</v>
      </c>
      <c r="C272" s="14">
        <v>40023</v>
      </c>
      <c r="D272" s="20" t="s">
        <v>239</v>
      </c>
      <c r="E272" s="20"/>
    </row>
    <row r="273" spans="1:5" ht="47.25" x14ac:dyDescent="0.25">
      <c r="A273" s="13">
        <v>33</v>
      </c>
      <c r="B273" s="12" t="str">
        <f t="shared" si="11"/>
        <v>33/2009</v>
      </c>
      <c r="C273" s="14">
        <v>40023</v>
      </c>
      <c r="D273" s="20" t="s">
        <v>240</v>
      </c>
      <c r="E273" s="20"/>
    </row>
    <row r="274" spans="1:5" ht="78.75" x14ac:dyDescent="0.25">
      <c r="A274" s="13">
        <v>34</v>
      </c>
      <c r="B274" s="12" t="str">
        <f t="shared" si="11"/>
        <v>34/2009</v>
      </c>
      <c r="C274" s="14">
        <v>40023</v>
      </c>
      <c r="D274" s="20" t="s">
        <v>241</v>
      </c>
      <c r="E274" s="20"/>
    </row>
    <row r="275" spans="1:5" ht="47.25" x14ac:dyDescent="0.25">
      <c r="A275" s="13">
        <v>35</v>
      </c>
      <c r="B275" s="12" t="str">
        <f t="shared" si="11"/>
        <v>35/2009</v>
      </c>
      <c r="C275" s="14">
        <v>40043</v>
      </c>
      <c r="D275" s="20" t="s">
        <v>242</v>
      </c>
      <c r="E275" s="20"/>
    </row>
    <row r="276" spans="1:5" x14ac:dyDescent="0.25">
      <c r="A276" s="13">
        <v>36</v>
      </c>
      <c r="B276" s="12" t="str">
        <f t="shared" si="11"/>
        <v>36/2009</v>
      </c>
      <c r="C276" s="14">
        <v>40043</v>
      </c>
      <c r="D276" s="20" t="s">
        <v>243</v>
      </c>
      <c r="E276" s="20"/>
    </row>
    <row r="277" spans="1:5" ht="47.25" x14ac:dyDescent="0.25">
      <c r="A277" s="13">
        <v>37</v>
      </c>
      <c r="B277" s="12" t="str">
        <f t="shared" si="11"/>
        <v>37/2009</v>
      </c>
      <c r="C277" s="14">
        <v>40056</v>
      </c>
      <c r="D277" s="20" t="s">
        <v>244</v>
      </c>
      <c r="E277" s="20"/>
    </row>
    <row r="278" spans="1:5" ht="31.5" x14ac:dyDescent="0.25">
      <c r="A278" s="13">
        <v>38</v>
      </c>
      <c r="B278" s="12" t="str">
        <f t="shared" si="11"/>
        <v>38/2009</v>
      </c>
      <c r="C278" s="14">
        <v>40065</v>
      </c>
      <c r="D278" s="20" t="s">
        <v>245</v>
      </c>
      <c r="E278" s="20"/>
    </row>
    <row r="279" spans="1:5" ht="31.5" x14ac:dyDescent="0.25">
      <c r="A279" s="13">
        <v>39</v>
      </c>
      <c r="B279" s="12" t="str">
        <f t="shared" si="11"/>
        <v>39/2009</v>
      </c>
      <c r="C279" s="14">
        <v>40065</v>
      </c>
      <c r="D279" s="20" t="s">
        <v>246</v>
      </c>
      <c r="E279" s="20"/>
    </row>
    <row r="280" spans="1:5" x14ac:dyDescent="0.25">
      <c r="A280" s="13">
        <v>40</v>
      </c>
      <c r="B280" s="12" t="str">
        <f t="shared" si="11"/>
        <v>40/2009</v>
      </c>
      <c r="C280" s="14">
        <v>40065</v>
      </c>
      <c r="D280" s="20" t="s">
        <v>247</v>
      </c>
      <c r="E280" s="20"/>
    </row>
    <row r="281" spans="1:5" x14ac:dyDescent="0.25">
      <c r="A281" s="13">
        <v>41</v>
      </c>
      <c r="B281" s="12" t="str">
        <f t="shared" si="11"/>
        <v>41/2009</v>
      </c>
      <c r="C281" s="14">
        <v>40065</v>
      </c>
      <c r="D281" s="20" t="s">
        <v>248</v>
      </c>
      <c r="E281" s="20"/>
    </row>
    <row r="282" spans="1:5" x14ac:dyDescent="0.25">
      <c r="A282" s="13">
        <v>42</v>
      </c>
      <c r="B282" s="12" t="str">
        <f t="shared" si="11"/>
        <v>42/2009</v>
      </c>
      <c r="C282" s="14">
        <v>40065</v>
      </c>
      <c r="D282" s="20" t="s">
        <v>249</v>
      </c>
      <c r="E282" s="20"/>
    </row>
    <row r="283" spans="1:5" x14ac:dyDescent="0.25">
      <c r="A283" s="13">
        <v>43</v>
      </c>
      <c r="B283" s="12" t="str">
        <f t="shared" si="11"/>
        <v>43/2009</v>
      </c>
      <c r="C283" s="14">
        <v>40065</v>
      </c>
      <c r="D283" s="20" t="s">
        <v>74</v>
      </c>
      <c r="E283" s="20"/>
    </row>
    <row r="284" spans="1:5" x14ac:dyDescent="0.25">
      <c r="A284" s="13">
        <v>44</v>
      </c>
      <c r="B284" s="12" t="str">
        <f t="shared" si="11"/>
        <v>44/2009</v>
      </c>
      <c r="C284" s="14">
        <v>40084</v>
      </c>
      <c r="D284" s="20" t="s">
        <v>250</v>
      </c>
      <c r="E284" s="20"/>
    </row>
    <row r="285" spans="1:5" ht="47.25" x14ac:dyDescent="0.25">
      <c r="A285" s="13">
        <v>45</v>
      </c>
      <c r="B285" s="12" t="str">
        <f t="shared" si="11"/>
        <v>45/2009</v>
      </c>
      <c r="C285" s="14">
        <v>40084</v>
      </c>
      <c r="D285" s="20" t="s">
        <v>251</v>
      </c>
      <c r="E285" s="20"/>
    </row>
    <row r="286" spans="1:5" ht="31.5" x14ac:dyDescent="0.25">
      <c r="A286" s="13">
        <v>46</v>
      </c>
      <c r="B286" s="12" t="str">
        <f t="shared" si="11"/>
        <v>46/2009</v>
      </c>
      <c r="C286" s="14">
        <v>40115</v>
      </c>
      <c r="D286" s="20" t="s">
        <v>252</v>
      </c>
      <c r="E286" s="20"/>
    </row>
    <row r="287" spans="1:5" ht="31.5" x14ac:dyDescent="0.25">
      <c r="A287" s="13">
        <v>47</v>
      </c>
      <c r="B287" s="12" t="str">
        <f t="shared" si="11"/>
        <v>47/2009</v>
      </c>
      <c r="C287" s="14">
        <v>40115</v>
      </c>
      <c r="D287" s="20" t="s">
        <v>253</v>
      </c>
      <c r="E287" s="20"/>
    </row>
    <row r="288" spans="1:5" ht="31.5" x14ac:dyDescent="0.25">
      <c r="A288" s="13">
        <v>48</v>
      </c>
      <c r="B288" s="12" t="str">
        <f t="shared" si="11"/>
        <v>48/2009</v>
      </c>
      <c r="C288" s="14">
        <v>40115</v>
      </c>
      <c r="D288" s="20" t="s">
        <v>254</v>
      </c>
      <c r="E288" s="20"/>
    </row>
    <row r="289" spans="1:5" ht="31.5" x14ac:dyDescent="0.25">
      <c r="A289" s="13">
        <v>49</v>
      </c>
      <c r="B289" s="12" t="str">
        <f t="shared" si="11"/>
        <v>49/2009</v>
      </c>
      <c r="C289" s="14">
        <v>40115</v>
      </c>
      <c r="D289" s="20" t="s">
        <v>255</v>
      </c>
      <c r="E289" s="20"/>
    </row>
    <row r="290" spans="1:5" ht="47.25" x14ac:dyDescent="0.25">
      <c r="A290" s="13">
        <v>50</v>
      </c>
      <c r="B290" s="12" t="str">
        <f t="shared" si="11"/>
        <v>50/2009</v>
      </c>
      <c r="C290" s="14">
        <v>40147</v>
      </c>
      <c r="D290" s="20" t="s">
        <v>256</v>
      </c>
      <c r="E290" s="20"/>
    </row>
    <row r="291" spans="1:5" ht="31.5" x14ac:dyDescent="0.25">
      <c r="A291" s="13">
        <v>51</v>
      </c>
      <c r="B291" s="12" t="str">
        <f t="shared" si="11"/>
        <v>51/2009</v>
      </c>
      <c r="C291" s="14">
        <v>40147</v>
      </c>
      <c r="D291" s="20" t="s">
        <v>257</v>
      </c>
      <c r="E291" s="20"/>
    </row>
    <row r="292" spans="1:5" x14ac:dyDescent="0.25">
      <c r="A292" s="13">
        <v>52</v>
      </c>
      <c r="B292" s="12" t="str">
        <f t="shared" si="11"/>
        <v>52/2009</v>
      </c>
      <c r="C292" s="14">
        <v>40147</v>
      </c>
      <c r="D292" s="20" t="s">
        <v>214</v>
      </c>
      <c r="E292" s="20"/>
    </row>
    <row r="293" spans="1:5" ht="47.25" x14ac:dyDescent="0.25">
      <c r="A293" s="13">
        <v>53</v>
      </c>
      <c r="B293" s="12" t="str">
        <f t="shared" si="11"/>
        <v>53/2009</v>
      </c>
      <c r="C293" s="14">
        <v>40147</v>
      </c>
      <c r="D293" s="20" t="s">
        <v>258</v>
      </c>
      <c r="E293" s="20"/>
    </row>
    <row r="294" spans="1:5" ht="31.5" x14ac:dyDescent="0.25">
      <c r="A294" s="13">
        <v>54</v>
      </c>
      <c r="B294" s="12" t="str">
        <f t="shared" si="11"/>
        <v>54/2009</v>
      </c>
      <c r="C294" s="14">
        <v>40158</v>
      </c>
      <c r="D294" s="20" t="s">
        <v>259</v>
      </c>
      <c r="E294" s="20"/>
    </row>
    <row r="295" spans="1:5" x14ac:dyDescent="0.25">
      <c r="A295" s="13">
        <v>55</v>
      </c>
      <c r="B295" s="12" t="str">
        <f t="shared" si="11"/>
        <v>55/2009</v>
      </c>
      <c r="C295" s="14">
        <v>40158</v>
      </c>
      <c r="D295" s="20" t="s">
        <v>214</v>
      </c>
      <c r="E295" s="20"/>
    </row>
    <row r="296" spans="1:5" ht="31.5" x14ac:dyDescent="0.25">
      <c r="A296" s="13">
        <v>56</v>
      </c>
      <c r="B296" s="12" t="str">
        <f t="shared" si="11"/>
        <v>56/2009</v>
      </c>
      <c r="C296" s="14">
        <v>40158</v>
      </c>
      <c r="D296" s="20" t="s">
        <v>260</v>
      </c>
      <c r="E296" s="20"/>
    </row>
    <row r="297" spans="1:5" ht="31.5" x14ac:dyDescent="0.25">
      <c r="A297" s="13">
        <v>57</v>
      </c>
      <c r="B297" s="12" t="str">
        <f t="shared" si="11"/>
        <v>57/2009</v>
      </c>
      <c r="C297" s="14">
        <v>40158</v>
      </c>
      <c r="D297" s="20" t="s">
        <v>261</v>
      </c>
      <c r="E297" s="20"/>
    </row>
    <row r="298" spans="1:5" ht="47.25" x14ac:dyDescent="0.25">
      <c r="A298" s="13">
        <v>58</v>
      </c>
      <c r="B298" s="12" t="str">
        <f t="shared" si="11"/>
        <v>58/2009</v>
      </c>
      <c r="C298" s="14">
        <v>40177</v>
      </c>
      <c r="D298" s="20" t="s">
        <v>262</v>
      </c>
      <c r="E298" s="20"/>
    </row>
    <row r="299" spans="1:5" ht="47.25" x14ac:dyDescent="0.25">
      <c r="A299" s="13">
        <v>59</v>
      </c>
      <c r="B299" s="12" t="str">
        <f t="shared" si="11"/>
        <v>59/2009</v>
      </c>
      <c r="C299" s="14">
        <v>40167</v>
      </c>
      <c r="D299" s="20" t="s">
        <v>263</v>
      </c>
      <c r="E299" s="20"/>
    </row>
    <row r="300" spans="1:5" ht="31.5" x14ac:dyDescent="0.25">
      <c r="A300" s="13">
        <v>60</v>
      </c>
      <c r="B300" s="12" t="str">
        <f t="shared" si="11"/>
        <v>60/2009</v>
      </c>
      <c r="C300" s="14">
        <v>40177</v>
      </c>
      <c r="D300" s="20" t="s">
        <v>264</v>
      </c>
      <c r="E300" s="20"/>
    </row>
    <row r="301" spans="1:5" ht="31.5" x14ac:dyDescent="0.25">
      <c r="A301" s="13">
        <v>61</v>
      </c>
      <c r="B301" s="12" t="str">
        <f t="shared" si="11"/>
        <v>61/2009</v>
      </c>
      <c r="C301" s="14">
        <v>40177</v>
      </c>
      <c r="D301" s="20" t="s">
        <v>265</v>
      </c>
      <c r="E301" s="20"/>
    </row>
    <row r="302" spans="1:5" ht="31.5" x14ac:dyDescent="0.25">
      <c r="A302" s="13">
        <v>62</v>
      </c>
      <c r="B302" s="12" t="str">
        <f t="shared" si="11"/>
        <v>62/2009</v>
      </c>
      <c r="C302" s="14">
        <v>40177</v>
      </c>
      <c r="D302" s="20" t="s">
        <v>266</v>
      </c>
      <c r="E302" s="20"/>
    </row>
    <row r="303" spans="1:5" x14ac:dyDescent="0.25">
      <c r="A303" s="13">
        <v>63</v>
      </c>
      <c r="B303" s="12" t="str">
        <f t="shared" si="11"/>
        <v>63/2009</v>
      </c>
      <c r="C303" s="14">
        <v>40177</v>
      </c>
      <c r="D303" s="20" t="s">
        <v>267</v>
      </c>
      <c r="E303" s="20"/>
    </row>
    <row r="304" spans="1:5" s="10" customFormat="1" x14ac:dyDescent="0.25">
      <c r="A304" s="6">
        <v>0</v>
      </c>
      <c r="B304" s="6"/>
      <c r="C304" s="7"/>
      <c r="D304" s="21"/>
      <c r="E304" s="21"/>
    </row>
    <row r="305" spans="1:5" s="10" customFormat="1" x14ac:dyDescent="0.25">
      <c r="A305" s="15">
        <v>0</v>
      </c>
      <c r="B305" s="28">
        <v>2010</v>
      </c>
      <c r="C305" s="28"/>
      <c r="D305" s="28"/>
      <c r="E305" s="28"/>
    </row>
    <row r="306" spans="1:5" s="6" customFormat="1" x14ac:dyDescent="0.25">
      <c r="A306" s="1" t="s">
        <v>713</v>
      </c>
      <c r="B306" s="1" t="s">
        <v>713</v>
      </c>
      <c r="C306" s="2" t="s">
        <v>0</v>
      </c>
      <c r="D306" s="1" t="s">
        <v>1</v>
      </c>
      <c r="E306" s="1" t="s">
        <v>2</v>
      </c>
    </row>
    <row r="307" spans="1:5" ht="31.5" x14ac:dyDescent="0.25">
      <c r="A307" s="13">
        <v>1</v>
      </c>
      <c r="B307" s="12" t="str">
        <f>HYPERLINK("http://csernaton.ro/HCL/HCL_2010_0"&amp;A307&amp;".pdf",A307&amp;"/2010")</f>
        <v>1/2010</v>
      </c>
      <c r="C307" s="14">
        <v>40235</v>
      </c>
      <c r="D307" s="20" t="s">
        <v>268</v>
      </c>
      <c r="E307" s="20"/>
    </row>
    <row r="308" spans="1:5" x14ac:dyDescent="0.25">
      <c r="A308" s="13">
        <v>2</v>
      </c>
      <c r="B308" s="12" t="str">
        <f t="shared" ref="B308:B315" si="12">HYPERLINK("http://csernaton.ro/HCL/HCL_2010_0"&amp;A308&amp;".pdf",A308&amp;"/2010")</f>
        <v>2/2010</v>
      </c>
      <c r="C308" s="14">
        <v>40248</v>
      </c>
      <c r="D308" s="20" t="s">
        <v>269</v>
      </c>
      <c r="E308" s="20"/>
    </row>
    <row r="309" spans="1:5" ht="31.5" x14ac:dyDescent="0.25">
      <c r="A309" s="13">
        <v>3</v>
      </c>
      <c r="B309" s="12" t="str">
        <f t="shared" si="12"/>
        <v>3/2010</v>
      </c>
      <c r="C309" s="14">
        <v>40248</v>
      </c>
      <c r="D309" s="20" t="s">
        <v>270</v>
      </c>
      <c r="E309" s="20" t="s">
        <v>271</v>
      </c>
    </row>
    <row r="310" spans="1:5" ht="31.5" x14ac:dyDescent="0.25">
      <c r="A310" s="13">
        <v>4</v>
      </c>
      <c r="B310" s="12" t="str">
        <f t="shared" si="12"/>
        <v>4/2010</v>
      </c>
      <c r="C310" s="14">
        <v>40248</v>
      </c>
      <c r="D310" s="20" t="s">
        <v>272</v>
      </c>
      <c r="E310" s="20" t="s">
        <v>271</v>
      </c>
    </row>
    <row r="311" spans="1:5" ht="31.5" x14ac:dyDescent="0.25">
      <c r="A311" s="13">
        <v>5</v>
      </c>
      <c r="B311" s="12" t="str">
        <f t="shared" si="12"/>
        <v>5/2010</v>
      </c>
      <c r="C311" s="14">
        <v>40248</v>
      </c>
      <c r="D311" s="20" t="s">
        <v>273</v>
      </c>
      <c r="E311" s="20"/>
    </row>
    <row r="312" spans="1:5" x14ac:dyDescent="0.25">
      <c r="A312" s="13">
        <v>6</v>
      </c>
      <c r="B312" s="12" t="str">
        <f t="shared" si="12"/>
        <v>6/2010</v>
      </c>
      <c r="C312" s="14">
        <v>40248</v>
      </c>
      <c r="D312" s="20" t="s">
        <v>274</v>
      </c>
      <c r="E312" s="20"/>
    </row>
    <row r="313" spans="1:5" x14ac:dyDescent="0.25">
      <c r="A313" s="13">
        <v>7</v>
      </c>
      <c r="B313" s="12" t="str">
        <f t="shared" si="12"/>
        <v>7/2010</v>
      </c>
      <c r="C313" s="14">
        <v>40280</v>
      </c>
      <c r="D313" s="20" t="s">
        <v>275</v>
      </c>
      <c r="E313" s="20"/>
    </row>
    <row r="314" spans="1:5" x14ac:dyDescent="0.25">
      <c r="A314" s="13">
        <v>8</v>
      </c>
      <c r="B314" s="12" t="str">
        <f t="shared" si="12"/>
        <v>8/2010</v>
      </c>
      <c r="C314" s="14">
        <v>40297</v>
      </c>
      <c r="D314" s="20" t="s">
        <v>276</v>
      </c>
      <c r="E314" s="20"/>
    </row>
    <row r="315" spans="1:5" ht="31.5" x14ac:dyDescent="0.25">
      <c r="A315" s="13">
        <v>9</v>
      </c>
      <c r="B315" s="12" t="str">
        <f t="shared" si="12"/>
        <v>9/2010</v>
      </c>
      <c r="C315" s="14">
        <v>40297</v>
      </c>
      <c r="D315" s="20" t="s">
        <v>277</v>
      </c>
      <c r="E315" s="20"/>
    </row>
    <row r="316" spans="1:5" x14ac:dyDescent="0.25">
      <c r="A316" s="13">
        <v>10</v>
      </c>
      <c r="B316" s="12" t="str">
        <f>HYPERLINK("http://csernaton.ro/HCL/HCL_2010_"&amp;A316&amp;".pdf",A316&amp;"/2010")</f>
        <v>10/2010</v>
      </c>
      <c r="C316" s="14">
        <v>40297</v>
      </c>
      <c r="D316" s="20" t="s">
        <v>278</v>
      </c>
      <c r="E316" s="20"/>
    </row>
    <row r="317" spans="1:5" ht="31.5" x14ac:dyDescent="0.25">
      <c r="A317" s="13">
        <v>11</v>
      </c>
      <c r="B317" s="12" t="str">
        <f t="shared" ref="B317:B349" si="13">HYPERLINK("http://csernaton.ro/HCL/HCL_2010_"&amp;A317&amp;".pdf",A317&amp;"/2010")</f>
        <v>11/2010</v>
      </c>
      <c r="C317" s="14">
        <v>40297</v>
      </c>
      <c r="D317" s="20" t="s">
        <v>279</v>
      </c>
      <c r="E317" s="20"/>
    </row>
    <row r="318" spans="1:5" ht="47.25" x14ac:dyDescent="0.25">
      <c r="A318" s="13">
        <v>12</v>
      </c>
      <c r="B318" s="12" t="str">
        <f t="shared" si="13"/>
        <v>12/2010</v>
      </c>
      <c r="C318" s="14">
        <v>40297</v>
      </c>
      <c r="D318" s="20" t="s">
        <v>280</v>
      </c>
      <c r="E318" s="20"/>
    </row>
    <row r="319" spans="1:5" x14ac:dyDescent="0.25">
      <c r="A319" s="13">
        <v>13</v>
      </c>
      <c r="B319" s="12" t="str">
        <f t="shared" si="13"/>
        <v>13/2010</v>
      </c>
      <c r="C319" s="14">
        <v>40326</v>
      </c>
      <c r="D319" s="20" t="s">
        <v>281</v>
      </c>
      <c r="E319" s="20"/>
    </row>
    <row r="320" spans="1:5" ht="31.5" x14ac:dyDescent="0.25">
      <c r="A320" s="13">
        <v>14</v>
      </c>
      <c r="B320" s="12" t="str">
        <f t="shared" si="13"/>
        <v>14/2010</v>
      </c>
      <c r="C320" s="14">
        <v>40326</v>
      </c>
      <c r="D320" s="20" t="s">
        <v>282</v>
      </c>
      <c r="E320" s="20"/>
    </row>
    <row r="321" spans="1:5" ht="31.5" x14ac:dyDescent="0.25">
      <c r="A321" s="13">
        <v>15</v>
      </c>
      <c r="B321" s="12" t="str">
        <f t="shared" si="13"/>
        <v>15/2010</v>
      </c>
      <c r="C321" s="14">
        <v>40326</v>
      </c>
      <c r="D321" s="20" t="s">
        <v>283</v>
      </c>
      <c r="E321" s="20"/>
    </row>
    <row r="322" spans="1:5" ht="31.5" x14ac:dyDescent="0.25">
      <c r="A322" s="13">
        <v>16</v>
      </c>
      <c r="B322" s="12" t="str">
        <f t="shared" si="13"/>
        <v>16/2010</v>
      </c>
      <c r="C322" s="14">
        <v>40354</v>
      </c>
      <c r="D322" s="20" t="s">
        <v>284</v>
      </c>
      <c r="E322" s="20"/>
    </row>
    <row r="323" spans="1:5" x14ac:dyDescent="0.25">
      <c r="A323" s="13">
        <v>17</v>
      </c>
      <c r="B323" s="12" t="str">
        <f t="shared" si="13"/>
        <v>17/2010</v>
      </c>
      <c r="C323" s="14">
        <v>40354</v>
      </c>
      <c r="D323" s="20" t="s">
        <v>285</v>
      </c>
      <c r="E323" s="20"/>
    </row>
    <row r="324" spans="1:5" ht="31.5" x14ac:dyDescent="0.25">
      <c r="A324" s="13">
        <v>18</v>
      </c>
      <c r="B324" s="12" t="str">
        <f t="shared" si="13"/>
        <v>18/2010</v>
      </c>
      <c r="C324" s="14">
        <v>40354</v>
      </c>
      <c r="D324" s="20" t="s">
        <v>286</v>
      </c>
      <c r="E324" s="20"/>
    </row>
    <row r="325" spans="1:5" ht="31.5" x14ac:dyDescent="0.25">
      <c r="A325" s="13">
        <v>19</v>
      </c>
      <c r="B325" s="12" t="str">
        <f t="shared" si="13"/>
        <v>19/2010</v>
      </c>
      <c r="C325" s="14">
        <v>40354</v>
      </c>
      <c r="D325" s="20" t="s">
        <v>287</v>
      </c>
      <c r="E325" s="20"/>
    </row>
    <row r="326" spans="1:5" x14ac:dyDescent="0.25">
      <c r="A326" s="13">
        <v>20</v>
      </c>
      <c r="B326" s="12" t="str">
        <f t="shared" si="13"/>
        <v>20/2010</v>
      </c>
      <c r="C326" s="14">
        <v>40354</v>
      </c>
      <c r="D326" s="20" t="s">
        <v>107</v>
      </c>
      <c r="E326" s="20"/>
    </row>
    <row r="327" spans="1:5" ht="47.25" x14ac:dyDescent="0.25">
      <c r="A327" s="13">
        <v>21</v>
      </c>
      <c r="B327" s="12" t="str">
        <f t="shared" si="13"/>
        <v>21/2010</v>
      </c>
      <c r="C327" s="14">
        <v>40388</v>
      </c>
      <c r="D327" s="20" t="s">
        <v>288</v>
      </c>
      <c r="E327" s="20"/>
    </row>
    <row r="328" spans="1:5" ht="31.5" x14ac:dyDescent="0.25">
      <c r="A328" s="13">
        <v>22</v>
      </c>
      <c r="B328" s="12" t="str">
        <f t="shared" si="13"/>
        <v>22/2010</v>
      </c>
      <c r="C328" s="14">
        <v>40388</v>
      </c>
      <c r="D328" s="20" t="s">
        <v>289</v>
      </c>
      <c r="E328" s="20"/>
    </row>
    <row r="329" spans="1:5" ht="47.25" x14ac:dyDescent="0.25">
      <c r="A329" s="13">
        <v>23</v>
      </c>
      <c r="B329" s="12" t="str">
        <f t="shared" si="13"/>
        <v>23/2010</v>
      </c>
      <c r="C329" s="14">
        <v>40388</v>
      </c>
      <c r="D329" s="20" t="s">
        <v>290</v>
      </c>
      <c r="E329" s="20"/>
    </row>
    <row r="330" spans="1:5" ht="31.5" x14ac:dyDescent="0.25">
      <c r="A330" s="13">
        <v>24</v>
      </c>
      <c r="B330" s="12" t="str">
        <f t="shared" si="13"/>
        <v>24/2010</v>
      </c>
      <c r="C330" s="14">
        <v>40388</v>
      </c>
      <c r="D330" s="20" t="s">
        <v>291</v>
      </c>
      <c r="E330" s="20"/>
    </row>
    <row r="331" spans="1:5" x14ac:dyDescent="0.25">
      <c r="A331" s="13">
        <v>25</v>
      </c>
      <c r="B331" s="12" t="str">
        <f t="shared" si="13"/>
        <v>25/2010</v>
      </c>
      <c r="C331" s="14">
        <v>40388</v>
      </c>
      <c r="D331" s="20" t="s">
        <v>285</v>
      </c>
      <c r="E331" s="20"/>
    </row>
    <row r="332" spans="1:5" x14ac:dyDescent="0.25">
      <c r="A332" s="13">
        <v>26</v>
      </c>
      <c r="B332" s="12" t="str">
        <f t="shared" si="13"/>
        <v>26/2010</v>
      </c>
      <c r="C332" s="14">
        <v>40388</v>
      </c>
      <c r="D332" s="20" t="s">
        <v>292</v>
      </c>
      <c r="E332" s="20"/>
    </row>
    <row r="333" spans="1:5" ht="47.25" x14ac:dyDescent="0.25">
      <c r="A333" s="13">
        <v>27</v>
      </c>
      <c r="B333" s="12" t="str">
        <f t="shared" si="13"/>
        <v>27/2010</v>
      </c>
      <c r="C333" s="14">
        <v>40388</v>
      </c>
      <c r="D333" s="20" t="s">
        <v>293</v>
      </c>
      <c r="E333" s="20"/>
    </row>
    <row r="334" spans="1:5" ht="47.25" x14ac:dyDescent="0.25">
      <c r="A334" s="13">
        <v>28</v>
      </c>
      <c r="B334" s="12" t="str">
        <f t="shared" si="13"/>
        <v>28/2010</v>
      </c>
      <c r="C334" s="14">
        <v>40388</v>
      </c>
      <c r="D334" s="20" t="s">
        <v>294</v>
      </c>
      <c r="E334" s="20"/>
    </row>
    <row r="335" spans="1:5" ht="31.5" x14ac:dyDescent="0.25">
      <c r="A335" s="13">
        <v>29</v>
      </c>
      <c r="B335" s="12" t="str">
        <f t="shared" si="13"/>
        <v>29/2010</v>
      </c>
      <c r="C335" s="14">
        <v>40410</v>
      </c>
      <c r="D335" s="20" t="s">
        <v>295</v>
      </c>
      <c r="E335" s="20"/>
    </row>
    <row r="336" spans="1:5" x14ac:dyDescent="0.25">
      <c r="A336" s="13">
        <v>30</v>
      </c>
      <c r="B336" s="12" t="str">
        <f t="shared" si="13"/>
        <v>30/2010</v>
      </c>
      <c r="C336" s="14">
        <v>40410</v>
      </c>
      <c r="D336" s="20" t="s">
        <v>296</v>
      </c>
      <c r="E336" s="20"/>
    </row>
    <row r="337" spans="1:5" ht="47.25" x14ac:dyDescent="0.25">
      <c r="A337" s="13">
        <v>31</v>
      </c>
      <c r="B337" s="12" t="str">
        <f t="shared" si="13"/>
        <v>31/2010</v>
      </c>
      <c r="C337" s="14">
        <v>40417</v>
      </c>
      <c r="D337" s="20" t="s">
        <v>297</v>
      </c>
      <c r="E337" s="20"/>
    </row>
    <row r="338" spans="1:5" x14ac:dyDescent="0.25">
      <c r="A338" s="13">
        <v>32</v>
      </c>
      <c r="B338" s="12" t="str">
        <f t="shared" si="13"/>
        <v>32/2010</v>
      </c>
      <c r="C338" s="14">
        <v>40451</v>
      </c>
      <c r="D338" s="20" t="s">
        <v>298</v>
      </c>
      <c r="E338" s="20"/>
    </row>
    <row r="339" spans="1:5" ht="31.5" x14ac:dyDescent="0.25">
      <c r="A339" s="13">
        <v>33</v>
      </c>
      <c r="B339" s="12" t="str">
        <f t="shared" si="13"/>
        <v>33/2010</v>
      </c>
      <c r="C339" s="14">
        <v>40451</v>
      </c>
      <c r="D339" s="20" t="s">
        <v>299</v>
      </c>
      <c r="E339" s="20"/>
    </row>
    <row r="340" spans="1:5" x14ac:dyDescent="0.25">
      <c r="A340" s="13">
        <v>34</v>
      </c>
      <c r="B340" s="12" t="str">
        <f t="shared" si="13"/>
        <v>34/2010</v>
      </c>
      <c r="C340" s="14">
        <v>40451</v>
      </c>
      <c r="D340" s="20" t="s">
        <v>74</v>
      </c>
      <c r="E340" s="20"/>
    </row>
    <row r="341" spans="1:5" x14ac:dyDescent="0.25">
      <c r="A341" s="13">
        <v>35</v>
      </c>
      <c r="B341" s="12" t="str">
        <f t="shared" si="13"/>
        <v>35/2010</v>
      </c>
      <c r="C341" s="14">
        <v>40491</v>
      </c>
      <c r="D341" s="20" t="s">
        <v>285</v>
      </c>
      <c r="E341" s="20"/>
    </row>
    <row r="342" spans="1:5" ht="31.5" x14ac:dyDescent="0.25">
      <c r="A342" s="13">
        <v>36</v>
      </c>
      <c r="B342" s="12" t="str">
        <f t="shared" si="13"/>
        <v>36/2010</v>
      </c>
      <c r="C342" s="14">
        <v>40491</v>
      </c>
      <c r="D342" s="20" t="s">
        <v>300</v>
      </c>
      <c r="E342" s="20"/>
    </row>
    <row r="343" spans="1:5" ht="47.25" x14ac:dyDescent="0.25">
      <c r="A343" s="13">
        <v>37</v>
      </c>
      <c r="B343" s="12" t="str">
        <f t="shared" si="13"/>
        <v>37/2010</v>
      </c>
      <c r="C343" s="14">
        <v>40491</v>
      </c>
      <c r="D343" s="20" t="s">
        <v>301</v>
      </c>
      <c r="E343" s="20"/>
    </row>
    <row r="344" spans="1:5" x14ac:dyDescent="0.25">
      <c r="A344" s="13">
        <v>38</v>
      </c>
      <c r="B344" s="12" t="str">
        <f t="shared" si="13"/>
        <v>38/2010</v>
      </c>
      <c r="C344" s="14">
        <v>40491</v>
      </c>
      <c r="D344" s="20" t="s">
        <v>267</v>
      </c>
      <c r="E344" s="20"/>
    </row>
    <row r="345" spans="1:5" ht="31.5" x14ac:dyDescent="0.25">
      <c r="A345" s="13">
        <v>39</v>
      </c>
      <c r="B345" s="12" t="str">
        <f t="shared" si="13"/>
        <v>39/2010</v>
      </c>
      <c r="C345" s="14">
        <v>40541</v>
      </c>
      <c r="D345" s="20" t="s">
        <v>302</v>
      </c>
      <c r="E345" s="20"/>
    </row>
    <row r="346" spans="1:5" x14ac:dyDescent="0.25">
      <c r="A346" s="13">
        <v>40</v>
      </c>
      <c r="B346" s="12" t="str">
        <f t="shared" si="13"/>
        <v>40/2010</v>
      </c>
      <c r="C346" s="14">
        <v>40541</v>
      </c>
      <c r="D346" s="20" t="s">
        <v>303</v>
      </c>
      <c r="E346" s="20"/>
    </row>
    <row r="347" spans="1:5" x14ac:dyDescent="0.25">
      <c r="A347" s="13">
        <v>41</v>
      </c>
      <c r="B347" s="12" t="str">
        <f t="shared" si="13"/>
        <v>41/2010</v>
      </c>
      <c r="C347" s="14">
        <v>40536</v>
      </c>
      <c r="D347" s="20" t="s">
        <v>304</v>
      </c>
      <c r="E347" s="20"/>
    </row>
    <row r="348" spans="1:5" ht="47.25" x14ac:dyDescent="0.25">
      <c r="A348" s="13">
        <v>42</v>
      </c>
      <c r="B348" s="12" t="str">
        <f t="shared" si="13"/>
        <v>42/2010</v>
      </c>
      <c r="C348" s="14">
        <v>40541</v>
      </c>
      <c r="D348" s="20" t="s">
        <v>305</v>
      </c>
      <c r="E348" s="20"/>
    </row>
    <row r="349" spans="1:5" ht="31.5" x14ac:dyDescent="0.25">
      <c r="A349" s="13">
        <v>43</v>
      </c>
      <c r="B349" s="12" t="str">
        <f t="shared" si="13"/>
        <v>43/2010</v>
      </c>
      <c r="C349" s="14">
        <v>40541</v>
      </c>
      <c r="D349" s="20" t="s">
        <v>306</v>
      </c>
      <c r="E349" s="20"/>
    </row>
    <row r="350" spans="1:5" s="10" customFormat="1" x14ac:dyDescent="0.25">
      <c r="A350" s="6">
        <v>0</v>
      </c>
      <c r="B350" s="6"/>
      <c r="C350" s="7"/>
      <c r="D350" s="21"/>
      <c r="E350" s="21"/>
    </row>
    <row r="351" spans="1:5" s="10" customFormat="1" x14ac:dyDescent="0.25">
      <c r="A351" s="15">
        <v>0</v>
      </c>
      <c r="B351" s="28">
        <v>2011</v>
      </c>
      <c r="C351" s="28"/>
      <c r="D351" s="28"/>
      <c r="E351" s="28"/>
    </row>
    <row r="352" spans="1:5" s="6" customFormat="1" x14ac:dyDescent="0.25">
      <c r="A352" s="1" t="s">
        <v>713</v>
      </c>
      <c r="B352" s="1" t="s">
        <v>713</v>
      </c>
      <c r="C352" s="2" t="s">
        <v>0</v>
      </c>
      <c r="D352" s="1" t="s">
        <v>1</v>
      </c>
      <c r="E352" s="1" t="s">
        <v>2</v>
      </c>
    </row>
    <row r="353" spans="1:5" ht="47.25" x14ac:dyDescent="0.25">
      <c r="A353" s="13">
        <v>1</v>
      </c>
      <c r="B353" s="12" t="str">
        <f>HYPERLINK("http://csernaton.ro/HCL/HCL_2011_0"&amp;A353&amp;".pdf",A353&amp;"/2011")</f>
        <v>1/2011</v>
      </c>
      <c r="C353" s="14">
        <v>40574</v>
      </c>
      <c r="D353" s="20" t="s">
        <v>307</v>
      </c>
      <c r="E353" s="20"/>
    </row>
    <row r="354" spans="1:5" ht="47.25" x14ac:dyDescent="0.25">
      <c r="A354" s="13">
        <v>2</v>
      </c>
      <c r="B354" s="12" t="str">
        <f t="shared" ref="B354:B361" si="14">HYPERLINK("http://csernaton.ro/HCL/HCL_2011_0"&amp;A354&amp;".pdf",A354&amp;"/2011")</f>
        <v>2/2011</v>
      </c>
      <c r="C354" s="14">
        <v>40574</v>
      </c>
      <c r="D354" s="20" t="s">
        <v>308</v>
      </c>
      <c r="E354" s="20"/>
    </row>
    <row r="355" spans="1:5" ht="31.5" x14ac:dyDescent="0.25">
      <c r="A355" s="13">
        <v>3</v>
      </c>
      <c r="B355" s="12" t="str">
        <f t="shared" si="14"/>
        <v>3/2011</v>
      </c>
      <c r="C355" s="14">
        <v>40573</v>
      </c>
      <c r="D355" s="20" t="s">
        <v>309</v>
      </c>
      <c r="E355" s="20"/>
    </row>
    <row r="356" spans="1:5" ht="31.5" x14ac:dyDescent="0.25">
      <c r="A356" s="13">
        <v>4</v>
      </c>
      <c r="B356" s="12" t="str">
        <f t="shared" si="14"/>
        <v>4/2011</v>
      </c>
      <c r="C356" s="14">
        <v>40574</v>
      </c>
      <c r="D356" s="20" t="s">
        <v>310</v>
      </c>
      <c r="E356" s="20"/>
    </row>
    <row r="357" spans="1:5" ht="47.25" x14ac:dyDescent="0.25">
      <c r="A357" s="13">
        <v>5</v>
      </c>
      <c r="B357" s="12" t="str">
        <f t="shared" si="14"/>
        <v>5/2011</v>
      </c>
      <c r="C357" s="14">
        <v>40574</v>
      </c>
      <c r="D357" s="20" t="s">
        <v>311</v>
      </c>
      <c r="E357" s="20"/>
    </row>
    <row r="358" spans="1:5" ht="47.25" x14ac:dyDescent="0.25">
      <c r="A358" s="13">
        <v>6</v>
      </c>
      <c r="B358" s="12" t="str">
        <f t="shared" si="14"/>
        <v>6/2011</v>
      </c>
      <c r="C358" s="14">
        <v>40574</v>
      </c>
      <c r="D358" s="20" t="s">
        <v>312</v>
      </c>
      <c r="E358" s="20"/>
    </row>
    <row r="359" spans="1:5" x14ac:dyDescent="0.25">
      <c r="A359" s="13">
        <v>7</v>
      </c>
      <c r="B359" s="12" t="str">
        <f t="shared" si="14"/>
        <v>7/2011</v>
      </c>
      <c r="C359" s="14">
        <v>40573</v>
      </c>
      <c r="D359" s="20" t="s">
        <v>313</v>
      </c>
      <c r="E359" s="20"/>
    </row>
    <row r="360" spans="1:5" x14ac:dyDescent="0.25">
      <c r="A360" s="13">
        <v>8</v>
      </c>
      <c r="B360" s="12" t="str">
        <f t="shared" si="14"/>
        <v>8/2011</v>
      </c>
      <c r="C360" s="14">
        <v>40574</v>
      </c>
      <c r="D360" s="20" t="s">
        <v>314</v>
      </c>
      <c r="E360" s="20"/>
    </row>
    <row r="361" spans="1:5" ht="47.25" x14ac:dyDescent="0.25">
      <c r="A361" s="13">
        <v>9</v>
      </c>
      <c r="B361" s="12" t="str">
        <f t="shared" si="14"/>
        <v>9/2011</v>
      </c>
      <c r="C361" s="14">
        <v>40592</v>
      </c>
      <c r="D361" s="20" t="s">
        <v>315</v>
      </c>
      <c r="E361" s="20"/>
    </row>
    <row r="362" spans="1:5" ht="47.25" x14ac:dyDescent="0.25">
      <c r="A362" s="13">
        <v>10</v>
      </c>
      <c r="B362" s="12" t="str">
        <f>HYPERLINK("http://csernaton.ro/HCL/HCL_2011_"&amp;A362&amp;".pdf",A362&amp;"/2011")</f>
        <v>10/2011</v>
      </c>
      <c r="C362" s="14">
        <v>40592</v>
      </c>
      <c r="D362" s="20" t="s">
        <v>316</v>
      </c>
      <c r="E362" s="20"/>
    </row>
    <row r="363" spans="1:5" ht="31.5" x14ac:dyDescent="0.25">
      <c r="A363" s="13">
        <v>11</v>
      </c>
      <c r="B363" s="12" t="str">
        <f t="shared" ref="B363:B419" si="15">HYPERLINK("http://csernaton.ro/HCL/HCL_2011_"&amp;A363&amp;".pdf",A363&amp;"/2011")</f>
        <v>11/2011</v>
      </c>
      <c r="C363" s="14">
        <v>40602</v>
      </c>
      <c r="D363" s="20" t="s">
        <v>317</v>
      </c>
      <c r="E363" s="20"/>
    </row>
    <row r="364" spans="1:5" ht="47.25" x14ac:dyDescent="0.25">
      <c r="A364" s="13">
        <v>12</v>
      </c>
      <c r="B364" s="12" t="str">
        <f t="shared" si="15"/>
        <v>12/2011</v>
      </c>
      <c r="C364" s="14">
        <v>40602</v>
      </c>
      <c r="D364" s="20" t="s">
        <v>318</v>
      </c>
      <c r="E364" s="20"/>
    </row>
    <row r="365" spans="1:5" ht="31.5" x14ac:dyDescent="0.25">
      <c r="A365" s="13">
        <v>13</v>
      </c>
      <c r="B365" s="12" t="str">
        <f t="shared" si="15"/>
        <v>13/2011</v>
      </c>
      <c r="C365" s="14">
        <v>40602</v>
      </c>
      <c r="D365" s="20" t="s">
        <v>319</v>
      </c>
      <c r="E365" s="20"/>
    </row>
    <row r="366" spans="1:5" ht="47.25" x14ac:dyDescent="0.25">
      <c r="A366" s="13">
        <v>14</v>
      </c>
      <c r="B366" s="12" t="str">
        <f t="shared" si="15"/>
        <v>14/2011</v>
      </c>
      <c r="C366" s="14">
        <v>40602</v>
      </c>
      <c r="D366" s="20" t="s">
        <v>320</v>
      </c>
      <c r="E366" s="20"/>
    </row>
    <row r="367" spans="1:5" x14ac:dyDescent="0.25">
      <c r="A367" s="13">
        <v>15</v>
      </c>
      <c r="B367" s="12" t="str">
        <f t="shared" si="15"/>
        <v>15/2011</v>
      </c>
      <c r="C367" s="14">
        <v>40609</v>
      </c>
      <c r="D367" s="20" t="s">
        <v>321</v>
      </c>
      <c r="E367" s="20"/>
    </row>
    <row r="368" spans="1:5" x14ac:dyDescent="0.25">
      <c r="A368" s="13">
        <v>16</v>
      </c>
      <c r="B368" s="12" t="str">
        <f t="shared" si="15"/>
        <v>16/2011</v>
      </c>
      <c r="C368" s="14">
        <v>40609</v>
      </c>
      <c r="D368" s="20" t="s">
        <v>322</v>
      </c>
      <c r="E368" s="20"/>
    </row>
    <row r="369" spans="1:5" ht="31.5" x14ac:dyDescent="0.25">
      <c r="A369" s="13">
        <v>17</v>
      </c>
      <c r="B369" s="12" t="str">
        <f t="shared" si="15"/>
        <v>17/2011</v>
      </c>
      <c r="C369" s="14">
        <v>40609</v>
      </c>
      <c r="D369" s="20" t="s">
        <v>323</v>
      </c>
      <c r="E369" s="20"/>
    </row>
    <row r="370" spans="1:5" ht="31.5" x14ac:dyDescent="0.25">
      <c r="A370" s="13">
        <v>18</v>
      </c>
      <c r="B370" s="12" t="str">
        <f t="shared" si="15"/>
        <v>18/2011</v>
      </c>
      <c r="C370" s="14">
        <v>40632</v>
      </c>
      <c r="D370" s="20" t="s">
        <v>324</v>
      </c>
      <c r="E370" s="20"/>
    </row>
    <row r="371" spans="1:5" ht="31.5" x14ac:dyDescent="0.25">
      <c r="A371" s="13">
        <v>19</v>
      </c>
      <c r="B371" s="12" t="str">
        <f t="shared" si="15"/>
        <v>19/2011</v>
      </c>
      <c r="C371" s="14">
        <v>40632</v>
      </c>
      <c r="D371" s="20" t="s">
        <v>325</v>
      </c>
      <c r="E371" s="20"/>
    </row>
    <row r="372" spans="1:5" x14ac:dyDescent="0.25">
      <c r="A372" s="13">
        <v>20</v>
      </c>
      <c r="B372" s="12" t="str">
        <f t="shared" si="15"/>
        <v>20/2011</v>
      </c>
      <c r="C372" s="14">
        <v>40632</v>
      </c>
      <c r="D372" s="20" t="s">
        <v>326</v>
      </c>
      <c r="E372" s="20"/>
    </row>
    <row r="373" spans="1:5" x14ac:dyDescent="0.25">
      <c r="A373" s="13">
        <v>21</v>
      </c>
      <c r="B373" s="12" t="str">
        <f t="shared" si="15"/>
        <v>21/2011</v>
      </c>
      <c r="C373" s="14">
        <v>40632</v>
      </c>
      <c r="D373" s="20" t="s">
        <v>327</v>
      </c>
      <c r="E373" s="20"/>
    </row>
    <row r="374" spans="1:5" x14ac:dyDescent="0.25">
      <c r="A374" s="13">
        <v>22</v>
      </c>
      <c r="B374" s="12" t="str">
        <f t="shared" si="15"/>
        <v>22/2011</v>
      </c>
      <c r="C374" s="14">
        <v>40662</v>
      </c>
      <c r="D374" s="20" t="s">
        <v>328</v>
      </c>
      <c r="E374" s="20"/>
    </row>
    <row r="375" spans="1:5" ht="31.5" x14ac:dyDescent="0.25">
      <c r="A375" s="13">
        <v>23</v>
      </c>
      <c r="B375" s="12" t="str">
        <f t="shared" si="15"/>
        <v>23/2011</v>
      </c>
      <c r="C375" s="14">
        <v>40662</v>
      </c>
      <c r="D375" s="20" t="s">
        <v>329</v>
      </c>
      <c r="E375" s="20"/>
    </row>
    <row r="376" spans="1:5" ht="31.5" x14ac:dyDescent="0.25">
      <c r="A376" s="13">
        <v>24</v>
      </c>
      <c r="B376" s="12" t="str">
        <f t="shared" si="15"/>
        <v>24/2011</v>
      </c>
      <c r="C376" s="14">
        <v>40662</v>
      </c>
      <c r="D376" s="20" t="s">
        <v>330</v>
      </c>
      <c r="E376" s="20"/>
    </row>
    <row r="377" spans="1:5" ht="31.5" x14ac:dyDescent="0.25">
      <c r="A377" s="13">
        <v>25</v>
      </c>
      <c r="B377" s="12" t="str">
        <f t="shared" si="15"/>
        <v>25/2011</v>
      </c>
      <c r="C377" s="14">
        <v>40662</v>
      </c>
      <c r="D377" s="20" t="s">
        <v>331</v>
      </c>
      <c r="E377" s="20"/>
    </row>
    <row r="378" spans="1:5" ht="47.25" x14ac:dyDescent="0.25">
      <c r="A378" s="13">
        <v>26</v>
      </c>
      <c r="B378" s="12" t="str">
        <f t="shared" si="15"/>
        <v>26/2011</v>
      </c>
      <c r="C378" s="14">
        <v>40662</v>
      </c>
      <c r="D378" s="20" t="s">
        <v>332</v>
      </c>
      <c r="E378" s="20"/>
    </row>
    <row r="379" spans="1:5" x14ac:dyDescent="0.25">
      <c r="A379" s="13">
        <v>27</v>
      </c>
      <c r="B379" s="12" t="str">
        <f t="shared" si="15"/>
        <v>27/2011</v>
      </c>
      <c r="C379" s="14">
        <v>40662</v>
      </c>
      <c r="D379" s="20" t="s">
        <v>333</v>
      </c>
      <c r="E379" s="20"/>
    </row>
    <row r="380" spans="1:5" ht="47.25" x14ac:dyDescent="0.25">
      <c r="A380" s="13">
        <v>28</v>
      </c>
      <c r="B380" s="12" t="str">
        <f t="shared" si="15"/>
        <v>28/2011</v>
      </c>
      <c r="C380" s="14">
        <v>40662</v>
      </c>
      <c r="D380" s="20" t="s">
        <v>334</v>
      </c>
      <c r="E380" s="20"/>
    </row>
    <row r="381" spans="1:5" x14ac:dyDescent="0.25">
      <c r="A381" s="13">
        <v>29</v>
      </c>
      <c r="B381" s="12" t="str">
        <f t="shared" si="15"/>
        <v>29/2011</v>
      </c>
      <c r="C381" s="14">
        <v>40662</v>
      </c>
      <c r="D381" s="20" t="s">
        <v>235</v>
      </c>
      <c r="E381" s="20"/>
    </row>
    <row r="382" spans="1:5" x14ac:dyDescent="0.25">
      <c r="A382" s="13">
        <v>30</v>
      </c>
      <c r="B382" s="12" t="str">
        <f t="shared" si="15"/>
        <v>30/2011</v>
      </c>
      <c r="C382" s="14">
        <v>40694</v>
      </c>
      <c r="D382" s="20" t="s">
        <v>335</v>
      </c>
      <c r="E382" s="20"/>
    </row>
    <row r="383" spans="1:5" ht="31.5" x14ac:dyDescent="0.25">
      <c r="A383" s="13">
        <v>31</v>
      </c>
      <c r="B383" s="12" t="str">
        <f t="shared" si="15"/>
        <v>31/2011</v>
      </c>
      <c r="C383" s="14">
        <v>40694</v>
      </c>
      <c r="D383" s="20" t="s">
        <v>336</v>
      </c>
      <c r="E383" s="20"/>
    </row>
    <row r="384" spans="1:5" x14ac:dyDescent="0.25">
      <c r="A384" s="13">
        <v>32</v>
      </c>
      <c r="B384" s="12" t="str">
        <f t="shared" si="15"/>
        <v>32/2011</v>
      </c>
      <c r="C384" s="14">
        <v>40694</v>
      </c>
      <c r="D384" s="20" t="s">
        <v>337</v>
      </c>
      <c r="E384" s="20"/>
    </row>
    <row r="385" spans="1:5" ht="47.25" x14ac:dyDescent="0.25">
      <c r="A385" s="13">
        <v>33</v>
      </c>
      <c r="B385" s="12" t="str">
        <f t="shared" si="15"/>
        <v>33/2011</v>
      </c>
      <c r="C385" s="14">
        <v>40694</v>
      </c>
      <c r="D385" s="20" t="s">
        <v>338</v>
      </c>
      <c r="E385" s="20"/>
    </row>
    <row r="386" spans="1:5" ht="31.5" x14ac:dyDescent="0.25">
      <c r="A386" s="13">
        <v>34</v>
      </c>
      <c r="B386" s="12" t="str">
        <f t="shared" si="15"/>
        <v>34/2011</v>
      </c>
      <c r="C386" s="14">
        <v>40724</v>
      </c>
      <c r="D386" s="20" t="s">
        <v>339</v>
      </c>
      <c r="E386" s="20"/>
    </row>
    <row r="387" spans="1:5" ht="63" x14ac:dyDescent="0.25">
      <c r="A387" s="13">
        <v>35</v>
      </c>
      <c r="B387" s="12" t="str">
        <f t="shared" si="15"/>
        <v>35/2011</v>
      </c>
      <c r="C387" s="14">
        <v>40724</v>
      </c>
      <c r="D387" s="20" t="s">
        <v>340</v>
      </c>
      <c r="E387" s="20" t="s">
        <v>341</v>
      </c>
    </row>
    <row r="388" spans="1:5" ht="47.25" x14ac:dyDescent="0.25">
      <c r="A388" s="13">
        <v>36</v>
      </c>
      <c r="B388" s="12" t="str">
        <f t="shared" si="15"/>
        <v>36/2011</v>
      </c>
      <c r="C388" s="14">
        <v>40724</v>
      </c>
      <c r="D388" s="20" t="s">
        <v>342</v>
      </c>
      <c r="E388" s="20"/>
    </row>
    <row r="389" spans="1:5" ht="47.25" x14ac:dyDescent="0.25">
      <c r="A389" s="13">
        <v>37</v>
      </c>
      <c r="B389" s="12" t="str">
        <f t="shared" si="15"/>
        <v>37/2011</v>
      </c>
      <c r="C389" s="14">
        <v>40724</v>
      </c>
      <c r="D389" s="20" t="s">
        <v>343</v>
      </c>
      <c r="E389" s="20"/>
    </row>
    <row r="390" spans="1:5" ht="47.25" x14ac:dyDescent="0.25">
      <c r="A390" s="13">
        <v>38</v>
      </c>
      <c r="B390" s="12" t="str">
        <f t="shared" si="15"/>
        <v>38/2011</v>
      </c>
      <c r="C390" s="14">
        <v>40724</v>
      </c>
      <c r="D390" s="20" t="s">
        <v>344</v>
      </c>
      <c r="E390" s="20"/>
    </row>
    <row r="391" spans="1:5" x14ac:dyDescent="0.25">
      <c r="A391" s="13">
        <v>39</v>
      </c>
      <c r="B391" s="12" t="str">
        <f t="shared" si="15"/>
        <v>39/2011</v>
      </c>
      <c r="C391" s="14">
        <v>40753</v>
      </c>
      <c r="D391" s="20" t="s">
        <v>345</v>
      </c>
      <c r="E391" s="20"/>
    </row>
    <row r="392" spans="1:5" ht="31.5" x14ac:dyDescent="0.25">
      <c r="A392" s="13">
        <v>40</v>
      </c>
      <c r="B392" s="12" t="str">
        <f t="shared" si="15"/>
        <v>40/2011</v>
      </c>
      <c r="C392" s="14">
        <v>40753</v>
      </c>
      <c r="D392" s="20" t="s">
        <v>346</v>
      </c>
      <c r="E392" s="20"/>
    </row>
    <row r="393" spans="1:5" ht="31.5" x14ac:dyDescent="0.25">
      <c r="A393" s="13">
        <v>41</v>
      </c>
      <c r="B393" s="12" t="str">
        <f t="shared" si="15"/>
        <v>41/2011</v>
      </c>
      <c r="C393" s="14">
        <v>40753</v>
      </c>
      <c r="D393" s="20" t="s">
        <v>347</v>
      </c>
      <c r="E393" s="20" t="s">
        <v>348</v>
      </c>
    </row>
    <row r="394" spans="1:5" x14ac:dyDescent="0.25">
      <c r="A394" s="13">
        <v>42</v>
      </c>
      <c r="B394" s="12" t="str">
        <f t="shared" si="15"/>
        <v>42/2011</v>
      </c>
      <c r="C394" s="14">
        <v>40753</v>
      </c>
      <c r="D394" s="20" t="s">
        <v>349</v>
      </c>
      <c r="E394" s="20"/>
    </row>
    <row r="395" spans="1:5" ht="47.25" x14ac:dyDescent="0.25">
      <c r="A395" s="13">
        <v>43</v>
      </c>
      <c r="B395" s="12" t="str">
        <f t="shared" si="15"/>
        <v>43/2011</v>
      </c>
      <c r="C395" s="14">
        <v>40786</v>
      </c>
      <c r="D395" s="20" t="s">
        <v>350</v>
      </c>
      <c r="E395" s="20"/>
    </row>
    <row r="396" spans="1:5" x14ac:dyDescent="0.25">
      <c r="A396" s="13">
        <v>44</v>
      </c>
      <c r="B396" s="12" t="str">
        <f t="shared" si="15"/>
        <v>44/2011</v>
      </c>
      <c r="C396" s="14">
        <v>40786</v>
      </c>
      <c r="D396" s="20" t="s">
        <v>351</v>
      </c>
      <c r="E396" s="20"/>
    </row>
    <row r="397" spans="1:5" ht="47.25" x14ac:dyDescent="0.25">
      <c r="A397" s="13">
        <v>45</v>
      </c>
      <c r="B397" s="12" t="str">
        <f t="shared" si="15"/>
        <v>45/2011</v>
      </c>
      <c r="C397" s="14">
        <v>40786</v>
      </c>
      <c r="D397" s="20" t="s">
        <v>352</v>
      </c>
      <c r="E397" s="20" t="s">
        <v>353</v>
      </c>
    </row>
    <row r="398" spans="1:5" x14ac:dyDescent="0.25">
      <c r="A398" s="13">
        <v>46</v>
      </c>
      <c r="B398" s="12" t="str">
        <f t="shared" si="15"/>
        <v>46/2011</v>
      </c>
      <c r="C398" s="14">
        <v>40786</v>
      </c>
      <c r="D398" s="20" t="s">
        <v>354</v>
      </c>
      <c r="E398" s="20"/>
    </row>
    <row r="399" spans="1:5" x14ac:dyDescent="0.25">
      <c r="A399" s="13">
        <v>47</v>
      </c>
      <c r="B399" s="12" t="str">
        <f t="shared" si="15"/>
        <v>47/2011</v>
      </c>
      <c r="C399" s="14">
        <v>40786</v>
      </c>
      <c r="D399" s="20" t="s">
        <v>355</v>
      </c>
      <c r="E399" s="20"/>
    </row>
    <row r="400" spans="1:5" ht="31.5" x14ac:dyDescent="0.25">
      <c r="A400" s="13">
        <v>48</v>
      </c>
      <c r="B400" s="12" t="str">
        <f t="shared" si="15"/>
        <v>48/2011</v>
      </c>
      <c r="C400" s="14">
        <v>40786</v>
      </c>
      <c r="D400" s="20" t="s">
        <v>356</v>
      </c>
      <c r="E400" s="20"/>
    </row>
    <row r="401" spans="1:5" ht="31.5" x14ac:dyDescent="0.25">
      <c r="A401" s="13">
        <v>49</v>
      </c>
      <c r="B401" s="12" t="str">
        <f t="shared" si="15"/>
        <v>49/2011</v>
      </c>
      <c r="C401" s="14">
        <v>40847</v>
      </c>
      <c r="D401" s="20" t="s">
        <v>357</v>
      </c>
      <c r="E401" s="20" t="s">
        <v>358</v>
      </c>
    </row>
    <row r="402" spans="1:5" ht="31.5" x14ac:dyDescent="0.25">
      <c r="A402" s="13">
        <v>50</v>
      </c>
      <c r="B402" s="12" t="str">
        <f t="shared" si="15"/>
        <v>50/2011</v>
      </c>
      <c r="C402" s="14">
        <v>40847</v>
      </c>
      <c r="D402" s="20" t="s">
        <v>359</v>
      </c>
      <c r="E402" s="20"/>
    </row>
    <row r="403" spans="1:5" x14ac:dyDescent="0.25">
      <c r="A403" s="13">
        <v>51</v>
      </c>
      <c r="B403" s="12" t="str">
        <f t="shared" si="15"/>
        <v>51/2011</v>
      </c>
      <c r="C403" s="14">
        <v>40847</v>
      </c>
      <c r="D403" s="20" t="s">
        <v>360</v>
      </c>
      <c r="E403" s="20"/>
    </row>
    <row r="404" spans="1:5" ht="31.5" x14ac:dyDescent="0.25">
      <c r="A404" s="13">
        <v>52</v>
      </c>
      <c r="B404" s="12" t="str">
        <f t="shared" si="15"/>
        <v>52/2011</v>
      </c>
      <c r="C404" s="14">
        <v>40847</v>
      </c>
      <c r="D404" s="20" t="s">
        <v>361</v>
      </c>
      <c r="E404" s="20"/>
    </row>
    <row r="405" spans="1:5" x14ac:dyDescent="0.25">
      <c r="A405" s="13">
        <v>53</v>
      </c>
      <c r="B405" s="12" t="str">
        <f t="shared" si="15"/>
        <v>53/2011</v>
      </c>
      <c r="C405" s="14">
        <v>40847</v>
      </c>
      <c r="D405" s="20" t="s">
        <v>362</v>
      </c>
      <c r="E405" s="20"/>
    </row>
    <row r="406" spans="1:5" ht="31.5" x14ac:dyDescent="0.25">
      <c r="A406" s="13">
        <v>54</v>
      </c>
      <c r="B406" s="12" t="str">
        <f t="shared" si="15"/>
        <v>54/2011</v>
      </c>
      <c r="C406" s="14">
        <v>40877</v>
      </c>
      <c r="D406" s="20" t="s">
        <v>363</v>
      </c>
      <c r="E406" s="20" t="s">
        <v>364</v>
      </c>
    </row>
    <row r="407" spans="1:5" x14ac:dyDescent="0.25">
      <c r="A407" s="13">
        <v>55</v>
      </c>
      <c r="B407" s="12" t="str">
        <f t="shared" si="15"/>
        <v>55/2011</v>
      </c>
      <c r="C407" s="14">
        <v>40877</v>
      </c>
      <c r="D407" s="20" t="s">
        <v>328</v>
      </c>
      <c r="E407" s="20"/>
    </row>
    <row r="408" spans="1:5" ht="31.5" x14ac:dyDescent="0.25">
      <c r="A408" s="13">
        <v>56</v>
      </c>
      <c r="B408" s="12" t="str">
        <f t="shared" si="15"/>
        <v>56/2011</v>
      </c>
      <c r="C408" s="14">
        <v>40877</v>
      </c>
      <c r="D408" s="20" t="s">
        <v>365</v>
      </c>
      <c r="E408" s="20"/>
    </row>
    <row r="409" spans="1:5" ht="31.5" x14ac:dyDescent="0.25">
      <c r="A409" s="13">
        <v>57</v>
      </c>
      <c r="B409" s="12" t="str">
        <f t="shared" si="15"/>
        <v>57/2011</v>
      </c>
      <c r="C409" s="14">
        <v>40877</v>
      </c>
      <c r="D409" s="20" t="s">
        <v>366</v>
      </c>
      <c r="E409" s="20" t="s">
        <v>367</v>
      </c>
    </row>
    <row r="410" spans="1:5" ht="47.25" x14ac:dyDescent="0.25">
      <c r="A410" s="13">
        <v>58</v>
      </c>
      <c r="B410" s="12" t="str">
        <f t="shared" si="15"/>
        <v>58/2011</v>
      </c>
      <c r="C410" s="14">
        <v>40877</v>
      </c>
      <c r="D410" s="20" t="s">
        <v>368</v>
      </c>
      <c r="E410" s="20"/>
    </row>
    <row r="411" spans="1:5" ht="31.5" x14ac:dyDescent="0.25">
      <c r="A411" s="13">
        <v>59</v>
      </c>
      <c r="B411" s="12" t="str">
        <f t="shared" si="15"/>
        <v>59/2011</v>
      </c>
      <c r="C411" s="14">
        <v>40877</v>
      </c>
      <c r="D411" s="20" t="s">
        <v>369</v>
      </c>
      <c r="E411" s="20"/>
    </row>
    <row r="412" spans="1:5" ht="47.25" x14ac:dyDescent="0.25">
      <c r="A412" s="13">
        <v>60</v>
      </c>
      <c r="B412" s="12" t="str">
        <f t="shared" si="15"/>
        <v>60/2011</v>
      </c>
      <c r="C412" s="14">
        <v>40877</v>
      </c>
      <c r="D412" s="20" t="s">
        <v>370</v>
      </c>
      <c r="E412" s="20"/>
    </row>
    <row r="413" spans="1:5" ht="47.25" x14ac:dyDescent="0.25">
      <c r="A413" s="13">
        <v>61</v>
      </c>
      <c r="B413" s="12" t="str">
        <f t="shared" si="15"/>
        <v>61/2011</v>
      </c>
      <c r="C413" s="14">
        <v>40906</v>
      </c>
      <c r="D413" s="20" t="s">
        <v>371</v>
      </c>
      <c r="E413" s="20"/>
    </row>
    <row r="414" spans="1:5" ht="31.5" x14ac:dyDescent="0.25">
      <c r="A414" s="13">
        <v>62</v>
      </c>
      <c r="B414" s="12" t="str">
        <f t="shared" si="15"/>
        <v>62/2011</v>
      </c>
      <c r="C414" s="14">
        <v>40906</v>
      </c>
      <c r="D414" s="20" t="s">
        <v>372</v>
      </c>
      <c r="E414" s="20"/>
    </row>
    <row r="415" spans="1:5" ht="31.5" x14ac:dyDescent="0.25">
      <c r="A415" s="13">
        <v>63</v>
      </c>
      <c r="B415" s="12" t="str">
        <f t="shared" si="15"/>
        <v>63/2011</v>
      </c>
      <c r="C415" s="14">
        <v>40906</v>
      </c>
      <c r="D415" s="20" t="s">
        <v>373</v>
      </c>
      <c r="E415" s="20" t="s">
        <v>374</v>
      </c>
    </row>
    <row r="416" spans="1:5" ht="31.5" x14ac:dyDescent="0.25">
      <c r="A416" s="13">
        <v>64</v>
      </c>
      <c r="B416" s="12" t="str">
        <f t="shared" si="15"/>
        <v>64/2011</v>
      </c>
      <c r="C416" s="14">
        <v>40906</v>
      </c>
      <c r="D416" s="20" t="s">
        <v>375</v>
      </c>
      <c r="E416" s="20" t="s">
        <v>376</v>
      </c>
    </row>
    <row r="417" spans="1:5" x14ac:dyDescent="0.25">
      <c r="A417" s="13">
        <v>65</v>
      </c>
      <c r="B417" s="12" t="str">
        <f t="shared" si="15"/>
        <v>65/2011</v>
      </c>
      <c r="C417" s="14">
        <v>40906</v>
      </c>
      <c r="D417" s="20" t="s">
        <v>377</v>
      </c>
      <c r="E417" s="20"/>
    </row>
    <row r="418" spans="1:5" x14ac:dyDescent="0.25">
      <c r="A418" s="13">
        <v>66</v>
      </c>
      <c r="B418" s="12" t="str">
        <f t="shared" si="15"/>
        <v>66/2011</v>
      </c>
      <c r="C418" s="14">
        <v>40906</v>
      </c>
      <c r="D418" s="20" t="s">
        <v>378</v>
      </c>
      <c r="E418" s="20"/>
    </row>
    <row r="419" spans="1:5" ht="47.25" x14ac:dyDescent="0.25">
      <c r="A419" s="13">
        <v>67</v>
      </c>
      <c r="B419" s="12" t="str">
        <f t="shared" si="15"/>
        <v>67/2011</v>
      </c>
      <c r="C419" s="14">
        <v>40906</v>
      </c>
      <c r="D419" s="20" t="s">
        <v>379</v>
      </c>
      <c r="E419" s="20" t="s">
        <v>380</v>
      </c>
    </row>
    <row r="420" spans="1:5" s="10" customFormat="1" x14ac:dyDescent="0.25">
      <c r="A420" s="6">
        <v>0</v>
      </c>
      <c r="B420" s="6"/>
      <c r="C420" s="7"/>
      <c r="D420" s="21"/>
      <c r="E420" s="21"/>
    </row>
    <row r="421" spans="1:5" s="10" customFormat="1" x14ac:dyDescent="0.25">
      <c r="A421" s="15">
        <v>0</v>
      </c>
      <c r="B421" s="28">
        <v>2012</v>
      </c>
      <c r="C421" s="28"/>
      <c r="D421" s="28"/>
      <c r="E421" s="28"/>
    </row>
    <row r="422" spans="1:5" s="6" customFormat="1" x14ac:dyDescent="0.25">
      <c r="A422" s="1" t="s">
        <v>713</v>
      </c>
      <c r="B422" s="1" t="s">
        <v>713</v>
      </c>
      <c r="C422" s="2" t="s">
        <v>0</v>
      </c>
      <c r="D422" s="1" t="s">
        <v>1</v>
      </c>
      <c r="E422" s="1" t="s">
        <v>2</v>
      </c>
    </row>
    <row r="423" spans="1:5" x14ac:dyDescent="0.25">
      <c r="A423" s="13">
        <v>1</v>
      </c>
      <c r="B423" s="12" t="str">
        <f>HYPERLINK("http://csernaton.ro/HCL/HCL_2012_0"&amp;A423&amp;".pdf",A423&amp;"/2012")</f>
        <v>1/2012</v>
      </c>
      <c r="C423" s="14">
        <v>40939</v>
      </c>
      <c r="D423" s="20" t="s">
        <v>381</v>
      </c>
      <c r="E423" s="20"/>
    </row>
    <row r="424" spans="1:5" x14ac:dyDescent="0.25">
      <c r="A424" s="13">
        <v>2</v>
      </c>
      <c r="B424" s="12" t="str">
        <f t="shared" ref="B424:B431" si="16">HYPERLINK("http://csernaton.ro/HCL/HCL_2012_0"&amp;A424&amp;".pdf",A424&amp;"/2012")</f>
        <v>2/2012</v>
      </c>
      <c r="C424" s="14">
        <v>40939</v>
      </c>
      <c r="D424" s="20" t="s">
        <v>382</v>
      </c>
      <c r="E424" s="20"/>
    </row>
    <row r="425" spans="1:5" ht="31.5" x14ac:dyDescent="0.25">
      <c r="A425" s="13">
        <v>3</v>
      </c>
      <c r="B425" s="12" t="str">
        <f t="shared" si="16"/>
        <v>3/2012</v>
      </c>
      <c r="C425" s="14">
        <v>40939</v>
      </c>
      <c r="D425" s="20" t="s">
        <v>383</v>
      </c>
      <c r="E425" s="20"/>
    </row>
    <row r="426" spans="1:5" x14ac:dyDescent="0.25">
      <c r="A426" s="13">
        <v>4</v>
      </c>
      <c r="B426" s="12" t="str">
        <f t="shared" si="16"/>
        <v>4/2012</v>
      </c>
      <c r="C426" s="14">
        <v>40939</v>
      </c>
      <c r="D426" s="20" t="s">
        <v>384</v>
      </c>
      <c r="E426" s="20"/>
    </row>
    <row r="427" spans="1:5" x14ac:dyDescent="0.25">
      <c r="A427" s="13">
        <v>5</v>
      </c>
      <c r="B427" s="12" t="str">
        <f t="shared" si="16"/>
        <v>5/2012</v>
      </c>
      <c r="C427" s="14">
        <v>40939</v>
      </c>
      <c r="D427" s="20" t="s">
        <v>74</v>
      </c>
      <c r="E427" s="20"/>
    </row>
    <row r="428" spans="1:5" ht="31.5" x14ac:dyDescent="0.25">
      <c r="A428" s="13">
        <v>6</v>
      </c>
      <c r="B428" s="12" t="str">
        <f t="shared" si="16"/>
        <v>6/2012</v>
      </c>
      <c r="C428" s="14">
        <v>40967</v>
      </c>
      <c r="D428" s="20" t="s">
        <v>385</v>
      </c>
      <c r="E428" s="20"/>
    </row>
    <row r="429" spans="1:5" ht="31.5" x14ac:dyDescent="0.25">
      <c r="A429" s="13">
        <v>7</v>
      </c>
      <c r="B429" s="12" t="str">
        <f t="shared" si="16"/>
        <v>7/2012</v>
      </c>
      <c r="C429" s="14">
        <v>40967</v>
      </c>
      <c r="D429" s="20" t="s">
        <v>386</v>
      </c>
      <c r="E429" s="20" t="s">
        <v>387</v>
      </c>
    </row>
    <row r="430" spans="1:5" ht="47.25" x14ac:dyDescent="0.25">
      <c r="A430" s="13">
        <v>8</v>
      </c>
      <c r="B430" s="12" t="str">
        <f t="shared" si="16"/>
        <v>8/2012</v>
      </c>
      <c r="C430" s="14">
        <v>40967</v>
      </c>
      <c r="D430" s="20" t="s">
        <v>388</v>
      </c>
      <c r="E430" s="20" t="s">
        <v>389</v>
      </c>
    </row>
    <row r="431" spans="1:5" x14ac:dyDescent="0.25">
      <c r="A431" s="13">
        <v>9</v>
      </c>
      <c r="B431" s="12" t="str">
        <f t="shared" si="16"/>
        <v>9/2012</v>
      </c>
      <c r="C431" s="14">
        <v>40967</v>
      </c>
      <c r="D431" s="20" t="s">
        <v>390</v>
      </c>
      <c r="E431" s="20"/>
    </row>
    <row r="432" spans="1:5" ht="47.25" x14ac:dyDescent="0.25">
      <c r="A432" s="13">
        <v>10</v>
      </c>
      <c r="B432" s="12" t="str">
        <f>HYPERLINK("http://csernaton.ro/HCL/HCL_2012_"&amp;A432&amp;".pdf",A432&amp;"/2012")</f>
        <v>10/2012</v>
      </c>
      <c r="C432" s="14">
        <v>40967</v>
      </c>
      <c r="D432" s="20" t="s">
        <v>391</v>
      </c>
      <c r="E432" s="20" t="s">
        <v>392</v>
      </c>
    </row>
    <row r="433" spans="1:5" ht="31.5" x14ac:dyDescent="0.25">
      <c r="A433" s="13">
        <v>11</v>
      </c>
      <c r="B433" s="12" t="str">
        <f t="shared" ref="B433:B472" si="17">HYPERLINK("http://csernaton.ro/HCL/HCL_2012_"&amp;A433&amp;".pdf",A433&amp;"/2012")</f>
        <v>11/2012</v>
      </c>
      <c r="C433" s="14">
        <v>40997</v>
      </c>
      <c r="D433" s="20" t="s">
        <v>393</v>
      </c>
      <c r="E433" s="20"/>
    </row>
    <row r="434" spans="1:5" ht="31.5" x14ac:dyDescent="0.25">
      <c r="A434" s="13">
        <v>12</v>
      </c>
      <c r="B434" s="12" t="str">
        <f t="shared" si="17"/>
        <v>12/2012</v>
      </c>
      <c r="C434" s="14">
        <v>40997</v>
      </c>
      <c r="D434" s="20" t="s">
        <v>394</v>
      </c>
      <c r="E434" s="20"/>
    </row>
    <row r="435" spans="1:5" ht="31.5" x14ac:dyDescent="0.25">
      <c r="A435" s="13">
        <v>13</v>
      </c>
      <c r="B435" s="12" t="str">
        <f t="shared" si="17"/>
        <v>13/2012</v>
      </c>
      <c r="C435" s="14">
        <v>40997</v>
      </c>
      <c r="D435" s="20" t="s">
        <v>395</v>
      </c>
      <c r="E435" s="20"/>
    </row>
    <row r="436" spans="1:5" x14ac:dyDescent="0.25">
      <c r="A436" s="13">
        <v>14</v>
      </c>
      <c r="B436" s="12" t="str">
        <f t="shared" si="17"/>
        <v>14/2012</v>
      </c>
      <c r="C436" s="14">
        <v>41050</v>
      </c>
      <c r="D436" s="20" t="s">
        <v>396</v>
      </c>
      <c r="E436" s="20"/>
    </row>
    <row r="437" spans="1:5" ht="31.5" x14ac:dyDescent="0.25">
      <c r="A437" s="13">
        <v>15</v>
      </c>
      <c r="B437" s="12" t="str">
        <f t="shared" si="17"/>
        <v>15/2012</v>
      </c>
      <c r="C437" s="14">
        <v>41050</v>
      </c>
      <c r="D437" s="20" t="s">
        <v>397</v>
      </c>
      <c r="E437" s="20"/>
    </row>
    <row r="438" spans="1:5" ht="47.25" x14ac:dyDescent="0.25">
      <c r="A438" s="13">
        <v>16</v>
      </c>
      <c r="B438" s="12" t="str">
        <f t="shared" si="17"/>
        <v>16/2012</v>
      </c>
      <c r="C438" s="14">
        <v>41050</v>
      </c>
      <c r="D438" s="20" t="s">
        <v>398</v>
      </c>
      <c r="E438" s="20"/>
    </row>
    <row r="439" spans="1:5" x14ac:dyDescent="0.25">
      <c r="A439" s="13">
        <v>17</v>
      </c>
      <c r="B439" s="12" t="str">
        <f t="shared" si="17"/>
        <v>17/2012</v>
      </c>
      <c r="C439" s="14">
        <v>41050</v>
      </c>
      <c r="D439" s="20" t="s">
        <v>399</v>
      </c>
      <c r="E439" s="20"/>
    </row>
    <row r="440" spans="1:5" x14ac:dyDescent="0.25">
      <c r="A440" s="13">
        <v>18</v>
      </c>
      <c r="B440" s="12" t="str">
        <f t="shared" si="17"/>
        <v>18/2012</v>
      </c>
      <c r="C440" s="14">
        <v>41050</v>
      </c>
      <c r="D440" s="20" t="s">
        <v>267</v>
      </c>
      <c r="E440" s="20"/>
    </row>
    <row r="441" spans="1:5" x14ac:dyDescent="0.25">
      <c r="A441" s="13">
        <v>19</v>
      </c>
      <c r="B441" s="12" t="str">
        <f t="shared" si="17"/>
        <v>19/2012</v>
      </c>
      <c r="C441" s="14">
        <v>41078</v>
      </c>
      <c r="D441" s="20" t="s">
        <v>400</v>
      </c>
      <c r="E441" s="20"/>
    </row>
    <row r="442" spans="1:5" ht="31.5" x14ac:dyDescent="0.25">
      <c r="A442" s="13">
        <v>20</v>
      </c>
      <c r="B442" s="12" t="str">
        <f t="shared" si="17"/>
        <v>20/2012</v>
      </c>
      <c r="C442" s="14">
        <v>41080</v>
      </c>
      <c r="D442" s="20" t="s">
        <v>401</v>
      </c>
      <c r="E442" s="20" t="s">
        <v>402</v>
      </c>
    </row>
    <row r="443" spans="1:5" ht="31.5" x14ac:dyDescent="0.25">
      <c r="A443" s="13">
        <v>21</v>
      </c>
      <c r="B443" s="12" t="str">
        <f t="shared" si="17"/>
        <v>21/2012</v>
      </c>
      <c r="C443" s="14">
        <v>41080</v>
      </c>
      <c r="D443" s="20" t="s">
        <v>403</v>
      </c>
      <c r="E443" s="20"/>
    </row>
    <row r="444" spans="1:5" x14ac:dyDescent="0.25">
      <c r="A444" s="13">
        <v>22</v>
      </c>
      <c r="B444" s="12" t="str">
        <f t="shared" si="17"/>
        <v>22/2012</v>
      </c>
      <c r="C444" s="14">
        <v>41080</v>
      </c>
      <c r="D444" s="20" t="s">
        <v>404</v>
      </c>
      <c r="E444" s="20"/>
    </row>
    <row r="445" spans="1:5" x14ac:dyDescent="0.25">
      <c r="A445" s="13">
        <v>23</v>
      </c>
      <c r="B445" s="12" t="str">
        <f t="shared" si="17"/>
        <v>23/2012</v>
      </c>
      <c r="C445" s="14">
        <v>41080</v>
      </c>
      <c r="D445" s="20" t="s">
        <v>80</v>
      </c>
      <c r="E445" s="20"/>
    </row>
    <row r="446" spans="1:5" x14ac:dyDescent="0.25">
      <c r="A446" s="13">
        <v>24</v>
      </c>
      <c r="B446" s="12" t="str">
        <f t="shared" si="17"/>
        <v>24/2012</v>
      </c>
      <c r="C446" s="14">
        <v>41080</v>
      </c>
      <c r="D446" s="20" t="s">
        <v>717</v>
      </c>
      <c r="E446" s="20"/>
    </row>
    <row r="447" spans="1:5" ht="31.5" x14ac:dyDescent="0.25">
      <c r="A447" s="13">
        <v>25</v>
      </c>
      <c r="B447" s="12" t="str">
        <f t="shared" si="17"/>
        <v>25/2012</v>
      </c>
      <c r="C447" s="14">
        <v>41080</v>
      </c>
      <c r="D447" s="20" t="s">
        <v>405</v>
      </c>
      <c r="E447" s="20"/>
    </row>
    <row r="448" spans="1:5" s="11" customFormat="1" x14ac:dyDescent="0.25">
      <c r="A448" s="13">
        <v>26</v>
      </c>
      <c r="B448" s="12" t="str">
        <f t="shared" si="17"/>
        <v>26/2012</v>
      </c>
      <c r="C448" s="17">
        <v>41106</v>
      </c>
      <c r="D448" s="22" t="s">
        <v>406</v>
      </c>
      <c r="E448" s="22"/>
    </row>
    <row r="449" spans="1:5" ht="63" x14ac:dyDescent="0.25">
      <c r="A449" s="13">
        <v>27</v>
      </c>
      <c r="B449" s="12" t="str">
        <f t="shared" si="17"/>
        <v>27/2012</v>
      </c>
      <c r="C449" s="14">
        <v>41106</v>
      </c>
      <c r="D449" s="20" t="s">
        <v>407</v>
      </c>
      <c r="E449" s="20" t="s">
        <v>408</v>
      </c>
    </row>
    <row r="450" spans="1:5" x14ac:dyDescent="0.25">
      <c r="A450" s="13">
        <v>28</v>
      </c>
      <c r="B450" s="12" t="str">
        <f t="shared" si="17"/>
        <v>28/2012</v>
      </c>
      <c r="C450" s="14">
        <v>41123</v>
      </c>
      <c r="D450" s="20" t="s">
        <v>396</v>
      </c>
      <c r="E450" s="20"/>
    </row>
    <row r="451" spans="1:5" ht="78.75" x14ac:dyDescent="0.25">
      <c r="A451" s="13">
        <v>29</v>
      </c>
      <c r="B451" s="12" t="str">
        <f t="shared" si="17"/>
        <v>29/2012</v>
      </c>
      <c r="C451" s="14">
        <v>41123</v>
      </c>
      <c r="D451" s="20" t="s">
        <v>409</v>
      </c>
      <c r="E451" s="20"/>
    </row>
    <row r="452" spans="1:5" ht="31.5" x14ac:dyDescent="0.25">
      <c r="A452" s="13">
        <v>30</v>
      </c>
      <c r="B452" s="12" t="str">
        <f t="shared" si="17"/>
        <v>30/2012</v>
      </c>
      <c r="C452" s="14">
        <v>41123</v>
      </c>
      <c r="D452" s="20" t="s">
        <v>410</v>
      </c>
      <c r="E452" s="20"/>
    </row>
    <row r="453" spans="1:5" ht="78.75" x14ac:dyDescent="0.25">
      <c r="A453" s="13">
        <v>31</v>
      </c>
      <c r="B453" s="12" t="str">
        <f t="shared" si="17"/>
        <v>31/2012</v>
      </c>
      <c r="C453" s="14">
        <v>41123</v>
      </c>
      <c r="D453" s="20" t="s">
        <v>411</v>
      </c>
      <c r="E453" s="20"/>
    </row>
    <row r="454" spans="1:5" ht="31.5" x14ac:dyDescent="0.25">
      <c r="A454" s="13">
        <v>32</v>
      </c>
      <c r="B454" s="12" t="str">
        <f t="shared" si="17"/>
        <v>32/2012</v>
      </c>
      <c r="C454" s="14">
        <v>41123</v>
      </c>
      <c r="D454" s="20" t="s">
        <v>412</v>
      </c>
      <c r="E454" s="20"/>
    </row>
    <row r="455" spans="1:5" x14ac:dyDescent="0.25">
      <c r="A455" s="13">
        <v>33</v>
      </c>
      <c r="B455" s="12" t="str">
        <f t="shared" si="17"/>
        <v>33/2012</v>
      </c>
      <c r="C455" s="14">
        <v>41145</v>
      </c>
      <c r="D455" s="20" t="s">
        <v>413</v>
      </c>
      <c r="E455" s="20"/>
    </row>
    <row r="456" spans="1:5" x14ac:dyDescent="0.25">
      <c r="A456" s="13">
        <v>34</v>
      </c>
      <c r="B456" s="12" t="str">
        <f t="shared" si="17"/>
        <v>34/2012</v>
      </c>
      <c r="C456" s="14">
        <v>41162</v>
      </c>
      <c r="D456" s="20" t="s">
        <v>414</v>
      </c>
      <c r="E456" s="20"/>
    </row>
    <row r="457" spans="1:5" ht="31.5" x14ac:dyDescent="0.25">
      <c r="A457" s="13">
        <v>35</v>
      </c>
      <c r="B457" s="12" t="str">
        <f t="shared" si="17"/>
        <v>35/2012</v>
      </c>
      <c r="C457" s="14">
        <v>41162</v>
      </c>
      <c r="D457" s="20" t="s">
        <v>415</v>
      </c>
      <c r="E457" s="20"/>
    </row>
    <row r="458" spans="1:5" ht="31.5" x14ac:dyDescent="0.25">
      <c r="A458" s="13">
        <v>36</v>
      </c>
      <c r="B458" s="12" t="str">
        <f t="shared" si="17"/>
        <v>36/2012</v>
      </c>
      <c r="C458" s="14">
        <v>41162</v>
      </c>
      <c r="D458" s="20" t="s">
        <v>416</v>
      </c>
      <c r="E458" s="20"/>
    </row>
    <row r="459" spans="1:5" ht="78.75" x14ac:dyDescent="0.25">
      <c r="A459" s="13">
        <v>37</v>
      </c>
      <c r="B459" s="12" t="str">
        <f t="shared" si="17"/>
        <v>37/2012</v>
      </c>
      <c r="C459" s="14">
        <v>41162</v>
      </c>
      <c r="D459" s="20" t="s">
        <v>417</v>
      </c>
      <c r="E459" s="20"/>
    </row>
    <row r="460" spans="1:5" x14ac:dyDescent="0.25">
      <c r="A460" s="13">
        <v>38</v>
      </c>
      <c r="B460" s="12" t="str">
        <f t="shared" si="17"/>
        <v>38/2012</v>
      </c>
      <c r="C460" s="14">
        <v>41162</v>
      </c>
      <c r="D460" s="20" t="s">
        <v>418</v>
      </c>
      <c r="E460" s="20"/>
    </row>
    <row r="461" spans="1:5" x14ac:dyDescent="0.25">
      <c r="A461" s="13">
        <v>39</v>
      </c>
      <c r="B461" s="12" t="str">
        <f t="shared" si="17"/>
        <v>39/2012</v>
      </c>
      <c r="C461" s="14">
        <v>41179</v>
      </c>
      <c r="D461" s="20" t="s">
        <v>396</v>
      </c>
      <c r="E461" s="20"/>
    </row>
    <row r="462" spans="1:5" x14ac:dyDescent="0.25">
      <c r="A462" s="13">
        <v>40</v>
      </c>
      <c r="B462" s="12" t="str">
        <f t="shared" si="17"/>
        <v>40/2012</v>
      </c>
      <c r="C462" s="14">
        <v>41228</v>
      </c>
      <c r="D462" s="20" t="s">
        <v>396</v>
      </c>
      <c r="E462" s="20"/>
    </row>
    <row r="463" spans="1:5" ht="31.5" x14ac:dyDescent="0.25">
      <c r="A463" s="13">
        <v>41</v>
      </c>
      <c r="B463" s="12" t="str">
        <f t="shared" si="17"/>
        <v>41/2012</v>
      </c>
      <c r="C463" s="14">
        <v>41228</v>
      </c>
      <c r="D463" s="20" t="s">
        <v>419</v>
      </c>
      <c r="E463" s="20"/>
    </row>
    <row r="464" spans="1:5" ht="78.75" x14ac:dyDescent="0.25">
      <c r="A464" s="13">
        <v>42</v>
      </c>
      <c r="B464" s="12" t="str">
        <f t="shared" si="17"/>
        <v>42/2012</v>
      </c>
      <c r="C464" s="14">
        <v>41228</v>
      </c>
      <c r="D464" s="20" t="s">
        <v>420</v>
      </c>
      <c r="E464" s="20"/>
    </row>
    <row r="465" spans="1:5" ht="47.25" x14ac:dyDescent="0.25">
      <c r="A465" s="13">
        <v>43</v>
      </c>
      <c r="B465" s="12" t="str">
        <f t="shared" si="17"/>
        <v>43/2012</v>
      </c>
      <c r="C465" s="14">
        <v>41228</v>
      </c>
      <c r="D465" s="20" t="s">
        <v>421</v>
      </c>
      <c r="E465" s="20"/>
    </row>
    <row r="466" spans="1:5" ht="47.25" x14ac:dyDescent="0.25">
      <c r="A466" s="13">
        <v>44</v>
      </c>
      <c r="B466" s="12" t="str">
        <f t="shared" si="17"/>
        <v>44/2012</v>
      </c>
      <c r="C466" s="14">
        <v>41270</v>
      </c>
      <c r="D466" s="20" t="s">
        <v>422</v>
      </c>
      <c r="E466" s="20"/>
    </row>
    <row r="467" spans="1:5" ht="47.25" x14ac:dyDescent="0.25">
      <c r="A467" s="13">
        <v>45</v>
      </c>
      <c r="B467" s="12" t="str">
        <f t="shared" si="17"/>
        <v>45/2012</v>
      </c>
      <c r="C467" s="14">
        <v>41270</v>
      </c>
      <c r="D467" s="20" t="s">
        <v>423</v>
      </c>
      <c r="E467" s="20"/>
    </row>
    <row r="468" spans="1:5" ht="31.5" x14ac:dyDescent="0.25">
      <c r="A468" s="13">
        <v>46</v>
      </c>
      <c r="B468" s="12" t="str">
        <f t="shared" si="17"/>
        <v>46/2012</v>
      </c>
      <c r="C468" s="14">
        <v>41265</v>
      </c>
      <c r="D468" s="20" t="s">
        <v>424</v>
      </c>
      <c r="E468" s="20"/>
    </row>
    <row r="469" spans="1:5" ht="31.5" x14ac:dyDescent="0.25">
      <c r="A469" s="13">
        <v>47</v>
      </c>
      <c r="B469" s="12" t="str">
        <f t="shared" si="17"/>
        <v>47/2012</v>
      </c>
      <c r="C469" s="14">
        <v>41270</v>
      </c>
      <c r="D469" s="20" t="s">
        <v>425</v>
      </c>
      <c r="E469" s="20"/>
    </row>
    <row r="470" spans="1:5" x14ac:dyDescent="0.25">
      <c r="A470" s="13">
        <v>48</v>
      </c>
      <c r="B470" s="12" t="str">
        <f t="shared" si="17"/>
        <v>48/2012</v>
      </c>
      <c r="C470" s="14">
        <v>41270</v>
      </c>
      <c r="D470" s="20" t="s">
        <v>426</v>
      </c>
      <c r="E470" s="20"/>
    </row>
    <row r="471" spans="1:5" x14ac:dyDescent="0.25">
      <c r="A471" s="13">
        <v>49</v>
      </c>
      <c r="B471" s="12" t="str">
        <f t="shared" si="17"/>
        <v>49/2012</v>
      </c>
      <c r="C471" s="14">
        <v>41270</v>
      </c>
      <c r="D471" s="20" t="s">
        <v>396</v>
      </c>
      <c r="E471" s="20"/>
    </row>
    <row r="472" spans="1:5" x14ac:dyDescent="0.25">
      <c r="A472" s="13">
        <v>50</v>
      </c>
      <c r="B472" s="12" t="str">
        <f t="shared" si="17"/>
        <v>50/2012</v>
      </c>
      <c r="C472" s="14">
        <v>41265</v>
      </c>
      <c r="D472" s="20" t="s">
        <v>427</v>
      </c>
      <c r="E472" s="20"/>
    </row>
    <row r="473" spans="1:5" s="10" customFormat="1" x14ac:dyDescent="0.25">
      <c r="A473" s="5">
        <v>0</v>
      </c>
      <c r="B473" s="5"/>
      <c r="C473" s="3"/>
      <c r="D473" s="21"/>
      <c r="E473" s="21"/>
    </row>
    <row r="474" spans="1:5" s="10" customFormat="1" x14ac:dyDescent="0.25">
      <c r="A474" s="15">
        <v>0</v>
      </c>
      <c r="B474" s="28">
        <v>2013</v>
      </c>
      <c r="C474" s="28"/>
      <c r="D474" s="28"/>
      <c r="E474" s="28"/>
    </row>
    <row r="475" spans="1:5" s="6" customFormat="1" x14ac:dyDescent="0.25">
      <c r="A475" s="1" t="s">
        <v>713</v>
      </c>
      <c r="B475" s="1" t="s">
        <v>713</v>
      </c>
      <c r="C475" s="2" t="s">
        <v>0</v>
      </c>
      <c r="D475" s="1" t="s">
        <v>1</v>
      </c>
      <c r="E475" s="1" t="s">
        <v>2</v>
      </c>
    </row>
    <row r="476" spans="1:5" ht="31.5" x14ac:dyDescent="0.25">
      <c r="A476" s="13">
        <v>1</v>
      </c>
      <c r="B476" s="12" t="str">
        <f>HYPERLINK("http://csernaton.ro/HCL/HCL_2013_0"&amp;A476&amp;".pdf",A476&amp;"/2013")</f>
        <v>1/2013</v>
      </c>
      <c r="C476" s="14">
        <v>41317</v>
      </c>
      <c r="D476" s="20" t="s">
        <v>428</v>
      </c>
      <c r="E476" s="20"/>
    </row>
    <row r="477" spans="1:5" ht="31.5" x14ac:dyDescent="0.25">
      <c r="A477" s="13">
        <v>2</v>
      </c>
      <c r="B477" s="12" t="str">
        <f t="shared" ref="B477:B484" si="18">HYPERLINK("http://csernaton.ro/HCL/HCL_2013_0"&amp;A477&amp;".pdf",A477&amp;"/2013")</f>
        <v>2/2013</v>
      </c>
      <c r="C477" s="14">
        <v>41317</v>
      </c>
      <c r="D477" s="20" t="s">
        <v>429</v>
      </c>
      <c r="E477" s="20"/>
    </row>
    <row r="478" spans="1:5" ht="31.5" x14ac:dyDescent="0.25">
      <c r="A478" s="13">
        <v>3</v>
      </c>
      <c r="B478" s="12" t="str">
        <f t="shared" si="18"/>
        <v>3/2013</v>
      </c>
      <c r="C478" s="14">
        <v>41317</v>
      </c>
      <c r="D478" s="20" t="s">
        <v>430</v>
      </c>
      <c r="E478" s="20"/>
    </row>
    <row r="479" spans="1:5" x14ac:dyDescent="0.25">
      <c r="A479" s="13">
        <v>4</v>
      </c>
      <c r="B479" s="12" t="str">
        <f t="shared" si="18"/>
        <v>4/2013</v>
      </c>
      <c r="C479" s="14">
        <v>41317</v>
      </c>
      <c r="D479" s="20" t="s">
        <v>431</v>
      </c>
      <c r="E479" s="20"/>
    </row>
    <row r="480" spans="1:5" x14ac:dyDescent="0.25">
      <c r="A480" s="13">
        <v>5</v>
      </c>
      <c r="B480" s="12" t="str">
        <f t="shared" si="18"/>
        <v>5/2013</v>
      </c>
      <c r="C480" s="14">
        <v>41333</v>
      </c>
      <c r="D480" s="20" t="s">
        <v>432</v>
      </c>
      <c r="E480" s="20"/>
    </row>
    <row r="481" spans="1:5" x14ac:dyDescent="0.25">
      <c r="A481" s="13">
        <v>6</v>
      </c>
      <c r="B481" s="12" t="str">
        <f t="shared" si="18"/>
        <v>6/2013</v>
      </c>
      <c r="C481" s="14">
        <v>41333</v>
      </c>
      <c r="D481" s="20" t="s">
        <v>433</v>
      </c>
      <c r="E481" s="20"/>
    </row>
    <row r="482" spans="1:5" ht="31.5" x14ac:dyDescent="0.25">
      <c r="A482" s="13">
        <v>7</v>
      </c>
      <c r="B482" s="12" t="str">
        <f t="shared" si="18"/>
        <v>7/2013</v>
      </c>
      <c r="C482" s="14">
        <v>41333</v>
      </c>
      <c r="D482" s="20" t="s">
        <v>434</v>
      </c>
      <c r="E482" s="20"/>
    </row>
    <row r="483" spans="1:5" ht="31.5" x14ac:dyDescent="0.25">
      <c r="A483" s="13">
        <v>8</v>
      </c>
      <c r="B483" s="12" t="str">
        <f t="shared" si="18"/>
        <v>8/2013</v>
      </c>
      <c r="C483" s="14">
        <v>41333</v>
      </c>
      <c r="D483" s="20" t="s">
        <v>435</v>
      </c>
      <c r="E483" s="20"/>
    </row>
    <row r="484" spans="1:5" ht="31.5" x14ac:dyDescent="0.25">
      <c r="A484" s="13">
        <v>9</v>
      </c>
      <c r="B484" s="12" t="str">
        <f t="shared" si="18"/>
        <v>9/2013</v>
      </c>
      <c r="C484" s="14">
        <v>41333</v>
      </c>
      <c r="D484" s="20" t="s">
        <v>436</v>
      </c>
      <c r="E484" s="20"/>
    </row>
    <row r="485" spans="1:5" ht="31.5" x14ac:dyDescent="0.25">
      <c r="A485" s="13">
        <v>10</v>
      </c>
      <c r="B485" s="12" t="str">
        <f>HYPERLINK("http://csernaton.ro/HCL/HCL_2013_"&amp;A485&amp;".pdf",A485&amp;"/2013")</f>
        <v>10/2013</v>
      </c>
      <c r="C485" s="14">
        <v>41333</v>
      </c>
      <c r="D485" s="20" t="s">
        <v>437</v>
      </c>
      <c r="E485" s="20"/>
    </row>
    <row r="486" spans="1:5" ht="31.5" x14ac:dyDescent="0.25">
      <c r="A486" s="13">
        <v>11</v>
      </c>
      <c r="B486" s="12" t="str">
        <f t="shared" ref="B486:B510" si="19">HYPERLINK("http://csernaton.ro/HCL/HCL_2013_"&amp;A486&amp;".pdf",A486&amp;"/2013")</f>
        <v>11/2013</v>
      </c>
      <c r="C486" s="14">
        <v>41360</v>
      </c>
      <c r="D486" s="20" t="s">
        <v>438</v>
      </c>
      <c r="E486" s="20"/>
    </row>
    <row r="487" spans="1:5" ht="31.5" x14ac:dyDescent="0.25">
      <c r="A487" s="13">
        <v>12</v>
      </c>
      <c r="B487" s="12" t="str">
        <f t="shared" si="19"/>
        <v>12/2013</v>
      </c>
      <c r="C487" s="14">
        <v>41360</v>
      </c>
      <c r="D487" s="20" t="s">
        <v>439</v>
      </c>
      <c r="E487" s="20"/>
    </row>
    <row r="488" spans="1:5" x14ac:dyDescent="0.25">
      <c r="A488" s="13">
        <v>13</v>
      </c>
      <c r="B488" s="12" t="str">
        <f t="shared" si="19"/>
        <v>13/2013</v>
      </c>
      <c r="C488" s="14">
        <v>41360</v>
      </c>
      <c r="D488" s="20" t="s">
        <v>74</v>
      </c>
      <c r="E488" s="20"/>
    </row>
    <row r="489" spans="1:5" x14ac:dyDescent="0.25">
      <c r="A489" s="13">
        <v>14</v>
      </c>
      <c r="B489" s="12" t="str">
        <f t="shared" si="19"/>
        <v>14/2013</v>
      </c>
      <c r="C489" s="14">
        <v>41379</v>
      </c>
      <c r="D489" s="20" t="s">
        <v>440</v>
      </c>
      <c r="E489" s="20"/>
    </row>
    <row r="490" spans="1:5" ht="31.5" x14ac:dyDescent="0.25">
      <c r="A490" s="13">
        <v>15</v>
      </c>
      <c r="B490" s="12" t="str">
        <f t="shared" si="19"/>
        <v>15/2013</v>
      </c>
      <c r="C490" s="14">
        <v>41379</v>
      </c>
      <c r="D490" s="20" t="s">
        <v>441</v>
      </c>
      <c r="E490" s="20"/>
    </row>
    <row r="491" spans="1:5" x14ac:dyDescent="0.25">
      <c r="A491" s="13">
        <v>16</v>
      </c>
      <c r="B491" s="12" t="str">
        <f t="shared" si="19"/>
        <v>16/2013</v>
      </c>
      <c r="C491" s="14">
        <v>41415</v>
      </c>
      <c r="D491" s="20" t="s">
        <v>442</v>
      </c>
      <c r="E491" s="20"/>
    </row>
    <row r="492" spans="1:5" ht="31.5" x14ac:dyDescent="0.25">
      <c r="A492" s="13">
        <v>17</v>
      </c>
      <c r="B492" s="12" t="str">
        <f t="shared" si="19"/>
        <v>17/2013</v>
      </c>
      <c r="C492" s="14">
        <v>41415</v>
      </c>
      <c r="D492" s="20" t="s">
        <v>443</v>
      </c>
      <c r="E492" s="20"/>
    </row>
    <row r="493" spans="1:5" ht="31.5" x14ac:dyDescent="0.25">
      <c r="A493" s="13">
        <v>18</v>
      </c>
      <c r="B493" s="12" t="str">
        <f t="shared" si="19"/>
        <v>18/2013</v>
      </c>
      <c r="C493" s="14">
        <v>41415</v>
      </c>
      <c r="D493" s="20" t="s">
        <v>444</v>
      </c>
      <c r="E493" s="20"/>
    </row>
    <row r="494" spans="1:5" ht="47.25" x14ac:dyDescent="0.25">
      <c r="A494" s="13">
        <v>19</v>
      </c>
      <c r="B494" s="12" t="str">
        <f t="shared" si="19"/>
        <v>19/2013</v>
      </c>
      <c r="C494" s="14">
        <v>41452</v>
      </c>
      <c r="D494" s="20" t="s">
        <v>445</v>
      </c>
      <c r="E494" s="20"/>
    </row>
    <row r="495" spans="1:5" x14ac:dyDescent="0.25">
      <c r="A495" s="13">
        <v>20</v>
      </c>
      <c r="B495" s="12" t="str">
        <f t="shared" si="19"/>
        <v>20/2013</v>
      </c>
      <c r="C495" s="14">
        <v>41452</v>
      </c>
      <c r="D495" s="20" t="s">
        <v>446</v>
      </c>
      <c r="E495" s="20"/>
    </row>
    <row r="496" spans="1:5" ht="31.5" x14ac:dyDescent="0.25">
      <c r="A496" s="13">
        <v>21</v>
      </c>
      <c r="B496" s="12" t="str">
        <f t="shared" si="19"/>
        <v>21/2013</v>
      </c>
      <c r="C496" s="14">
        <v>41484</v>
      </c>
      <c r="D496" s="20" t="s">
        <v>447</v>
      </c>
      <c r="E496" s="20"/>
    </row>
    <row r="497" spans="1:5" x14ac:dyDescent="0.25">
      <c r="A497" s="13">
        <v>22</v>
      </c>
      <c r="B497" s="12" t="str">
        <f t="shared" si="19"/>
        <v>22/2013</v>
      </c>
      <c r="C497" s="14">
        <v>41484</v>
      </c>
      <c r="D497" s="20" t="s">
        <v>448</v>
      </c>
      <c r="E497" s="20"/>
    </row>
    <row r="498" spans="1:5" x14ac:dyDescent="0.25">
      <c r="A498" s="13">
        <v>23</v>
      </c>
      <c r="B498" s="12" t="str">
        <f t="shared" si="19"/>
        <v>23/2013</v>
      </c>
      <c r="C498" s="14">
        <v>41516</v>
      </c>
      <c r="D498" s="20" t="s">
        <v>449</v>
      </c>
      <c r="E498" s="20"/>
    </row>
    <row r="499" spans="1:5" x14ac:dyDescent="0.25">
      <c r="A499" s="13">
        <v>24</v>
      </c>
      <c r="B499" s="12" t="str">
        <f t="shared" si="19"/>
        <v>24/2013</v>
      </c>
      <c r="C499" s="14">
        <v>41516</v>
      </c>
      <c r="D499" s="20" t="s">
        <v>450</v>
      </c>
      <c r="E499" s="20"/>
    </row>
    <row r="500" spans="1:5" ht="31.5" x14ac:dyDescent="0.25">
      <c r="A500" s="13">
        <v>25</v>
      </c>
      <c r="B500" s="12" t="str">
        <f t="shared" si="19"/>
        <v>25/2013</v>
      </c>
      <c r="C500" s="14">
        <v>41516</v>
      </c>
      <c r="D500" s="20" t="s">
        <v>451</v>
      </c>
      <c r="E500" s="20"/>
    </row>
    <row r="501" spans="1:5" x14ac:dyDescent="0.25">
      <c r="A501" s="13">
        <v>26</v>
      </c>
      <c r="B501" s="12" t="str">
        <f t="shared" si="19"/>
        <v>26/2013</v>
      </c>
      <c r="C501" s="14">
        <v>41578</v>
      </c>
      <c r="D501" s="20" t="s">
        <v>449</v>
      </c>
      <c r="E501" s="20"/>
    </row>
    <row r="502" spans="1:5" x14ac:dyDescent="0.25">
      <c r="A502" s="13">
        <v>27</v>
      </c>
      <c r="B502" s="12" t="str">
        <f t="shared" si="19"/>
        <v>27/2013</v>
      </c>
      <c r="C502" s="14">
        <v>41578</v>
      </c>
      <c r="D502" s="20" t="s">
        <v>452</v>
      </c>
      <c r="E502" s="20"/>
    </row>
    <row r="503" spans="1:5" x14ac:dyDescent="0.25">
      <c r="A503" s="13">
        <v>28</v>
      </c>
      <c r="B503" s="12" t="str">
        <f t="shared" si="19"/>
        <v>28/2013</v>
      </c>
      <c r="C503" s="14">
        <v>41578</v>
      </c>
      <c r="D503" s="20" t="s">
        <v>453</v>
      </c>
      <c r="E503" s="20"/>
    </row>
    <row r="504" spans="1:5" x14ac:dyDescent="0.25">
      <c r="A504" s="13">
        <v>29</v>
      </c>
      <c r="B504" s="12" t="str">
        <f t="shared" si="19"/>
        <v>29/2013</v>
      </c>
      <c r="C504" s="14">
        <v>41578</v>
      </c>
      <c r="D504" s="20" t="s">
        <v>267</v>
      </c>
      <c r="E504" s="20"/>
    </row>
    <row r="505" spans="1:5" ht="31.5" x14ac:dyDescent="0.25">
      <c r="A505" s="13">
        <v>30</v>
      </c>
      <c r="B505" s="12" t="str">
        <f t="shared" si="19"/>
        <v>30/2013</v>
      </c>
      <c r="C505" s="14">
        <v>41624</v>
      </c>
      <c r="D505" s="20" t="s">
        <v>454</v>
      </c>
      <c r="E505" s="20"/>
    </row>
    <row r="506" spans="1:5" ht="47.25" x14ac:dyDescent="0.25">
      <c r="A506" s="13">
        <v>31</v>
      </c>
      <c r="B506" s="12" t="str">
        <f t="shared" si="19"/>
        <v>31/2013</v>
      </c>
      <c r="C506" s="14">
        <v>41624</v>
      </c>
      <c r="D506" s="20" t="s">
        <v>455</v>
      </c>
      <c r="E506" s="20"/>
    </row>
    <row r="507" spans="1:5" ht="47.25" x14ac:dyDescent="0.25">
      <c r="A507" s="13">
        <v>32</v>
      </c>
      <c r="B507" s="12" t="str">
        <f t="shared" si="19"/>
        <v>32/2013</v>
      </c>
      <c r="C507" s="14">
        <v>41624</v>
      </c>
      <c r="D507" s="20" t="s">
        <v>456</v>
      </c>
      <c r="E507" s="20"/>
    </row>
    <row r="508" spans="1:5" ht="31.5" x14ac:dyDescent="0.25">
      <c r="A508" s="13">
        <v>33</v>
      </c>
      <c r="B508" s="12" t="str">
        <f t="shared" si="19"/>
        <v>33/2013</v>
      </c>
      <c r="C508" s="14">
        <v>41624</v>
      </c>
      <c r="D508" s="20" t="s">
        <v>457</v>
      </c>
      <c r="E508" s="20"/>
    </row>
    <row r="509" spans="1:5" x14ac:dyDescent="0.25">
      <c r="A509" s="13">
        <v>34</v>
      </c>
      <c r="B509" s="12" t="str">
        <f t="shared" si="19"/>
        <v>34/2013</v>
      </c>
      <c r="C509" s="14">
        <v>41624</v>
      </c>
      <c r="D509" s="20" t="s">
        <v>449</v>
      </c>
      <c r="E509" s="20"/>
    </row>
    <row r="510" spans="1:5" ht="63" x14ac:dyDescent="0.25">
      <c r="A510" s="13">
        <v>35</v>
      </c>
      <c r="B510" s="12" t="str">
        <f t="shared" si="19"/>
        <v>35/2013</v>
      </c>
      <c r="C510" s="14">
        <v>41624</v>
      </c>
      <c r="D510" s="20" t="s">
        <v>458</v>
      </c>
      <c r="E510" s="20"/>
    </row>
    <row r="511" spans="1:5" s="10" customFormat="1" x14ac:dyDescent="0.25">
      <c r="A511" s="6">
        <v>0</v>
      </c>
      <c r="B511" s="6"/>
      <c r="C511" s="7"/>
      <c r="D511" s="21"/>
      <c r="E511" s="21"/>
    </row>
    <row r="512" spans="1:5" s="10" customFormat="1" x14ac:dyDescent="0.25">
      <c r="A512" s="15">
        <v>0</v>
      </c>
      <c r="B512" s="28">
        <v>2014</v>
      </c>
      <c r="C512" s="28"/>
      <c r="D512" s="28"/>
      <c r="E512" s="28"/>
    </row>
    <row r="513" spans="1:5" s="6" customFormat="1" x14ac:dyDescent="0.25">
      <c r="A513" s="1" t="s">
        <v>713</v>
      </c>
      <c r="B513" s="1" t="s">
        <v>713</v>
      </c>
      <c r="C513" s="2" t="s">
        <v>0</v>
      </c>
      <c r="D513" s="1" t="s">
        <v>1</v>
      </c>
      <c r="E513" s="1" t="s">
        <v>2</v>
      </c>
    </row>
    <row r="514" spans="1:5" x14ac:dyDescent="0.25">
      <c r="A514" s="13">
        <v>1</v>
      </c>
      <c r="B514" s="12" t="str">
        <f>HYPERLINK("http://csernaton.ro/HCL/HCL_2014_0"&amp;A514&amp;".pdf",A514&amp;"/2014")</f>
        <v>1/2014</v>
      </c>
      <c r="C514" s="14">
        <v>41669</v>
      </c>
      <c r="D514" s="20" t="s">
        <v>459</v>
      </c>
      <c r="E514" s="20"/>
    </row>
    <row r="515" spans="1:5" x14ac:dyDescent="0.25">
      <c r="A515" s="13">
        <v>2</v>
      </c>
      <c r="B515" s="12" t="str">
        <f t="shared" ref="B515:B522" si="20">HYPERLINK("http://csernaton.ro/HCL/HCL_2014_0"&amp;A515&amp;".pdf",A515&amp;"/2014")</f>
        <v>2/2014</v>
      </c>
      <c r="C515" s="14">
        <v>41669</v>
      </c>
      <c r="D515" s="20" t="s">
        <v>460</v>
      </c>
      <c r="E515" s="20"/>
    </row>
    <row r="516" spans="1:5" ht="47.25" x14ac:dyDescent="0.25">
      <c r="A516" s="13">
        <v>3</v>
      </c>
      <c r="B516" s="12" t="str">
        <f t="shared" si="20"/>
        <v>3/2014</v>
      </c>
      <c r="C516" s="14">
        <v>41669</v>
      </c>
      <c r="D516" s="20" t="s">
        <v>461</v>
      </c>
      <c r="E516" s="20"/>
    </row>
    <row r="517" spans="1:5" ht="31.5" x14ac:dyDescent="0.25">
      <c r="A517" s="13">
        <v>4</v>
      </c>
      <c r="B517" s="12" t="str">
        <f t="shared" si="20"/>
        <v>4/2014</v>
      </c>
      <c r="C517" s="14">
        <v>41669</v>
      </c>
      <c r="D517" s="20" t="s">
        <v>462</v>
      </c>
      <c r="E517" s="20"/>
    </row>
    <row r="518" spans="1:5" x14ac:dyDescent="0.25">
      <c r="A518" s="13">
        <v>5</v>
      </c>
      <c r="B518" s="12" t="str">
        <f t="shared" si="20"/>
        <v>5/2014</v>
      </c>
      <c r="C518" s="14">
        <v>41669</v>
      </c>
      <c r="D518" s="20" t="s">
        <v>463</v>
      </c>
      <c r="E518" s="20"/>
    </row>
    <row r="519" spans="1:5" x14ac:dyDescent="0.25">
      <c r="A519" s="13">
        <v>6</v>
      </c>
      <c r="B519" s="12" t="str">
        <f t="shared" si="20"/>
        <v>6/2014</v>
      </c>
      <c r="C519" s="14">
        <v>41683</v>
      </c>
      <c r="D519" s="20" t="s">
        <v>464</v>
      </c>
      <c r="E519" s="20"/>
    </row>
    <row r="520" spans="1:5" x14ac:dyDescent="0.25">
      <c r="A520" s="13">
        <v>7</v>
      </c>
      <c r="B520" s="12" t="str">
        <f t="shared" si="20"/>
        <v>7/2014</v>
      </c>
      <c r="C520" s="14">
        <v>41683</v>
      </c>
      <c r="D520" s="20" t="s">
        <v>715</v>
      </c>
      <c r="E520" s="20"/>
    </row>
    <row r="521" spans="1:5" ht="31.5" x14ac:dyDescent="0.25">
      <c r="A521" s="13">
        <v>8</v>
      </c>
      <c r="B521" s="12" t="str">
        <f t="shared" si="20"/>
        <v>8/2014</v>
      </c>
      <c r="C521" s="14">
        <v>41683</v>
      </c>
      <c r="D521" s="20" t="s">
        <v>465</v>
      </c>
      <c r="E521" s="20"/>
    </row>
    <row r="522" spans="1:5" ht="31.5" x14ac:dyDescent="0.25">
      <c r="A522" s="13">
        <v>9</v>
      </c>
      <c r="B522" s="12" t="str">
        <f t="shared" si="20"/>
        <v>9/2014</v>
      </c>
      <c r="C522" s="14">
        <v>41729</v>
      </c>
      <c r="D522" s="20" t="s">
        <v>466</v>
      </c>
      <c r="E522" s="20"/>
    </row>
    <row r="523" spans="1:5" ht="31.5" x14ac:dyDescent="0.25">
      <c r="A523" s="13">
        <v>10</v>
      </c>
      <c r="B523" s="12" t="str">
        <f>HYPERLINK("http://csernaton.ro/HCL/HCL_2014_"&amp;A523&amp;".pdf",A523&amp;"/2014")</f>
        <v>10/2014</v>
      </c>
      <c r="C523" s="14">
        <v>41729</v>
      </c>
      <c r="D523" s="20" t="s">
        <v>467</v>
      </c>
      <c r="E523" s="20"/>
    </row>
    <row r="524" spans="1:5" ht="31.5" x14ac:dyDescent="0.25">
      <c r="A524" s="13">
        <v>11</v>
      </c>
      <c r="B524" s="12" t="str">
        <f t="shared" ref="B524:B560" si="21">HYPERLINK("http://csernaton.ro/HCL/HCL_2014_"&amp;A524&amp;".pdf",A524&amp;"/2014")</f>
        <v>11/2014</v>
      </c>
      <c r="C524" s="14">
        <v>41729</v>
      </c>
      <c r="D524" s="20" t="s">
        <v>468</v>
      </c>
      <c r="E524" s="20"/>
    </row>
    <row r="525" spans="1:5" x14ac:dyDescent="0.25">
      <c r="A525" s="13">
        <v>12</v>
      </c>
      <c r="B525" s="12" t="str">
        <f t="shared" si="21"/>
        <v>12/2014</v>
      </c>
      <c r="C525" s="14">
        <v>41729</v>
      </c>
      <c r="D525" s="20" t="s">
        <v>469</v>
      </c>
      <c r="E525" s="20"/>
    </row>
    <row r="526" spans="1:5" ht="31.5" x14ac:dyDescent="0.25">
      <c r="A526" s="13">
        <v>13</v>
      </c>
      <c r="B526" s="12" t="str">
        <f t="shared" si="21"/>
        <v>13/2014</v>
      </c>
      <c r="C526" s="14">
        <v>41729</v>
      </c>
      <c r="D526" s="20" t="s">
        <v>470</v>
      </c>
      <c r="E526" s="20"/>
    </row>
    <row r="527" spans="1:5" ht="47.25" x14ac:dyDescent="0.25">
      <c r="A527" s="13">
        <v>14</v>
      </c>
      <c r="B527" s="12" t="str">
        <f t="shared" si="21"/>
        <v>14/2014</v>
      </c>
      <c r="C527" s="14">
        <v>41753</v>
      </c>
      <c r="D527" s="20" t="s">
        <v>471</v>
      </c>
      <c r="E527" s="20"/>
    </row>
    <row r="528" spans="1:5" ht="31.5" x14ac:dyDescent="0.25">
      <c r="A528" s="13">
        <v>15</v>
      </c>
      <c r="B528" s="12" t="str">
        <f t="shared" si="21"/>
        <v>15/2014</v>
      </c>
      <c r="C528" s="14">
        <v>41753</v>
      </c>
      <c r="D528" s="20" t="s">
        <v>472</v>
      </c>
      <c r="E528" s="20"/>
    </row>
    <row r="529" spans="1:5" x14ac:dyDescent="0.25">
      <c r="A529" s="13">
        <v>16</v>
      </c>
      <c r="B529" s="12" t="str">
        <f t="shared" si="21"/>
        <v>16/2014</v>
      </c>
      <c r="C529" s="14">
        <v>41753</v>
      </c>
      <c r="D529" s="20" t="s">
        <v>267</v>
      </c>
      <c r="E529" s="20"/>
    </row>
    <row r="530" spans="1:5" x14ac:dyDescent="0.25">
      <c r="A530" s="13">
        <v>17</v>
      </c>
      <c r="B530" s="12" t="str">
        <f t="shared" si="21"/>
        <v>17/2014</v>
      </c>
      <c r="C530" s="14">
        <v>41787</v>
      </c>
      <c r="D530" s="20" t="s">
        <v>74</v>
      </c>
      <c r="E530" s="20"/>
    </row>
    <row r="531" spans="1:5" x14ac:dyDescent="0.25">
      <c r="A531" s="13">
        <v>18</v>
      </c>
      <c r="B531" s="12" t="str">
        <f t="shared" si="21"/>
        <v>18/2014</v>
      </c>
      <c r="C531" s="14">
        <v>41787</v>
      </c>
      <c r="D531" s="20" t="s">
        <v>473</v>
      </c>
      <c r="E531" s="20"/>
    </row>
    <row r="532" spans="1:5" x14ac:dyDescent="0.25">
      <c r="A532" s="13">
        <v>19</v>
      </c>
      <c r="B532" s="12" t="str">
        <f t="shared" si="21"/>
        <v>19/2014</v>
      </c>
      <c r="C532" s="14">
        <v>41787</v>
      </c>
      <c r="D532" s="20" t="s">
        <v>474</v>
      </c>
      <c r="E532" s="20"/>
    </row>
    <row r="533" spans="1:5" x14ac:dyDescent="0.25">
      <c r="A533" s="13">
        <v>20</v>
      </c>
      <c r="B533" s="12" t="str">
        <f t="shared" si="21"/>
        <v>20/2014</v>
      </c>
      <c r="C533" s="14">
        <v>41787</v>
      </c>
      <c r="D533" s="20" t="s">
        <v>475</v>
      </c>
      <c r="E533" s="20"/>
    </row>
    <row r="534" spans="1:5" ht="47.25" x14ac:dyDescent="0.25">
      <c r="A534" s="13">
        <v>21</v>
      </c>
      <c r="B534" s="12" t="str">
        <f t="shared" si="21"/>
        <v>21/2014</v>
      </c>
      <c r="C534" s="14">
        <v>41787</v>
      </c>
      <c r="D534" s="20" t="s">
        <v>476</v>
      </c>
      <c r="E534" s="20"/>
    </row>
    <row r="535" spans="1:5" x14ac:dyDescent="0.25">
      <c r="A535" s="13">
        <v>22</v>
      </c>
      <c r="B535" s="12" t="str">
        <f t="shared" si="21"/>
        <v>22/2014</v>
      </c>
      <c r="C535" s="14">
        <v>41808</v>
      </c>
      <c r="D535" s="20" t="s">
        <v>469</v>
      </c>
      <c r="E535" s="20"/>
    </row>
    <row r="536" spans="1:5" ht="31.5" x14ac:dyDescent="0.25">
      <c r="A536" s="13">
        <v>23</v>
      </c>
      <c r="B536" s="12" t="str">
        <f t="shared" si="21"/>
        <v>23/2014</v>
      </c>
      <c r="C536" s="14">
        <v>41822</v>
      </c>
      <c r="D536" s="20" t="s">
        <v>477</v>
      </c>
      <c r="E536" s="20"/>
    </row>
    <row r="537" spans="1:5" ht="31.5" x14ac:dyDescent="0.25">
      <c r="A537" s="13">
        <v>24</v>
      </c>
      <c r="B537" s="12" t="str">
        <f t="shared" si="21"/>
        <v>24/2014</v>
      </c>
      <c r="C537" s="14">
        <v>41822</v>
      </c>
      <c r="D537" s="20" t="s">
        <v>478</v>
      </c>
      <c r="E537" s="20"/>
    </row>
    <row r="538" spans="1:5" ht="31.5" x14ac:dyDescent="0.25">
      <c r="A538" s="13">
        <v>25</v>
      </c>
      <c r="B538" s="12" t="str">
        <f t="shared" si="21"/>
        <v>25/2014</v>
      </c>
      <c r="C538" s="14">
        <v>41822</v>
      </c>
      <c r="D538" s="20" t="s">
        <v>479</v>
      </c>
      <c r="E538" s="20"/>
    </row>
    <row r="539" spans="1:5" ht="31.5" x14ac:dyDescent="0.25">
      <c r="A539" s="13">
        <v>26</v>
      </c>
      <c r="B539" s="12" t="str">
        <f t="shared" si="21"/>
        <v>26/2014</v>
      </c>
      <c r="C539" s="14">
        <v>41822</v>
      </c>
      <c r="D539" s="20" t="s">
        <v>480</v>
      </c>
      <c r="E539" s="20"/>
    </row>
    <row r="540" spans="1:5" x14ac:dyDescent="0.25">
      <c r="A540" s="13">
        <v>27</v>
      </c>
      <c r="B540" s="12" t="str">
        <f t="shared" si="21"/>
        <v>27/2014</v>
      </c>
      <c r="C540" s="14">
        <v>41880</v>
      </c>
      <c r="D540" s="20" t="s">
        <v>469</v>
      </c>
      <c r="E540" s="20"/>
    </row>
    <row r="541" spans="1:5" x14ac:dyDescent="0.25">
      <c r="A541" s="13">
        <v>28</v>
      </c>
      <c r="B541" s="12" t="str">
        <f t="shared" si="21"/>
        <v>28/2014</v>
      </c>
      <c r="C541" s="14">
        <v>41880</v>
      </c>
      <c r="D541" s="20" t="s">
        <v>481</v>
      </c>
      <c r="E541" s="20"/>
    </row>
    <row r="542" spans="1:5" ht="31.5" x14ac:dyDescent="0.25">
      <c r="A542" s="13">
        <v>29</v>
      </c>
      <c r="B542" s="12" t="str">
        <f t="shared" si="21"/>
        <v>29/2014</v>
      </c>
      <c r="C542" s="14">
        <v>41880</v>
      </c>
      <c r="D542" s="20" t="s">
        <v>482</v>
      </c>
      <c r="E542" s="20"/>
    </row>
    <row r="543" spans="1:5" x14ac:dyDescent="0.25">
      <c r="A543" s="13">
        <v>30</v>
      </c>
      <c r="B543" s="12" t="str">
        <f t="shared" si="21"/>
        <v>30/2014</v>
      </c>
      <c r="C543" s="14">
        <v>41880</v>
      </c>
      <c r="D543" s="20" t="s">
        <v>483</v>
      </c>
      <c r="E543" s="20"/>
    </row>
    <row r="544" spans="1:5" x14ac:dyDescent="0.25">
      <c r="A544" s="13">
        <v>31</v>
      </c>
      <c r="B544" s="12" t="str">
        <f t="shared" si="21"/>
        <v>31/2014</v>
      </c>
      <c r="C544" s="14">
        <v>41880</v>
      </c>
      <c r="D544" s="20" t="s">
        <v>484</v>
      </c>
      <c r="E544" s="20"/>
    </row>
    <row r="545" spans="1:5" ht="47.25" x14ac:dyDescent="0.25">
      <c r="A545" s="13">
        <v>32</v>
      </c>
      <c r="B545" s="12" t="str">
        <f t="shared" si="21"/>
        <v>32/2014</v>
      </c>
      <c r="C545" s="14">
        <v>41912</v>
      </c>
      <c r="D545" s="20" t="s">
        <v>485</v>
      </c>
      <c r="E545" s="20"/>
    </row>
    <row r="546" spans="1:5" x14ac:dyDescent="0.25">
      <c r="A546" s="13">
        <v>33</v>
      </c>
      <c r="B546" s="12" t="str">
        <f t="shared" si="21"/>
        <v>33/2014</v>
      </c>
      <c r="C546" s="14">
        <v>41912</v>
      </c>
      <c r="D546" s="20" t="s">
        <v>486</v>
      </c>
      <c r="E546" s="20"/>
    </row>
    <row r="547" spans="1:5" x14ac:dyDescent="0.25">
      <c r="A547" s="13">
        <v>34</v>
      </c>
      <c r="B547" s="12" t="str">
        <f t="shared" si="21"/>
        <v>34/2014</v>
      </c>
      <c r="C547" s="14">
        <v>41912</v>
      </c>
      <c r="D547" s="20" t="s">
        <v>469</v>
      </c>
      <c r="E547" s="20"/>
    </row>
    <row r="548" spans="1:5" ht="31.5" x14ac:dyDescent="0.25">
      <c r="A548" s="13">
        <v>35</v>
      </c>
      <c r="B548" s="12" t="str">
        <f t="shared" si="21"/>
        <v>35/2014</v>
      </c>
      <c r="C548" s="14">
        <v>41912</v>
      </c>
      <c r="D548" s="20" t="s">
        <v>487</v>
      </c>
      <c r="E548" s="20"/>
    </row>
    <row r="549" spans="1:5" ht="31.5" x14ac:dyDescent="0.25">
      <c r="A549" s="13">
        <v>36</v>
      </c>
      <c r="B549" s="12" t="str">
        <f t="shared" si="21"/>
        <v>36/2014</v>
      </c>
      <c r="C549" s="14">
        <v>41942</v>
      </c>
      <c r="D549" s="20" t="s">
        <v>488</v>
      </c>
      <c r="E549" s="20"/>
    </row>
    <row r="550" spans="1:5" x14ac:dyDescent="0.25">
      <c r="A550" s="13">
        <v>37</v>
      </c>
      <c r="B550" s="12" t="str">
        <f t="shared" si="21"/>
        <v>37/2014</v>
      </c>
      <c r="C550" s="14">
        <v>41942</v>
      </c>
      <c r="D550" s="20" t="s">
        <v>489</v>
      </c>
      <c r="E550" s="20"/>
    </row>
    <row r="551" spans="1:5" ht="31.5" x14ac:dyDescent="0.25">
      <c r="A551" s="13">
        <v>38</v>
      </c>
      <c r="B551" s="12" t="str">
        <f t="shared" si="21"/>
        <v>38/2014</v>
      </c>
      <c r="C551" s="14">
        <v>41942</v>
      </c>
      <c r="D551" s="20" t="s">
        <v>490</v>
      </c>
      <c r="E551" s="20"/>
    </row>
    <row r="552" spans="1:5" x14ac:dyDescent="0.25">
      <c r="A552" s="13">
        <v>39</v>
      </c>
      <c r="B552" s="12" t="str">
        <f t="shared" si="21"/>
        <v>39/2014</v>
      </c>
      <c r="C552" s="14">
        <v>41942</v>
      </c>
      <c r="D552" s="20" t="s">
        <v>469</v>
      </c>
      <c r="E552" s="20"/>
    </row>
    <row r="553" spans="1:5" ht="31.5" x14ac:dyDescent="0.25">
      <c r="A553" s="13">
        <v>40</v>
      </c>
      <c r="B553" s="12" t="str">
        <f t="shared" si="21"/>
        <v>40/2014</v>
      </c>
      <c r="C553" s="14">
        <v>41942</v>
      </c>
      <c r="D553" s="20" t="s">
        <v>491</v>
      </c>
      <c r="E553" s="20"/>
    </row>
    <row r="554" spans="1:5" ht="47.25" x14ac:dyDescent="0.25">
      <c r="A554" s="13">
        <v>41</v>
      </c>
      <c r="B554" s="12" t="str">
        <f t="shared" si="21"/>
        <v>41/2014</v>
      </c>
      <c r="C554" s="14">
        <v>41991</v>
      </c>
      <c r="D554" s="20" t="s">
        <v>492</v>
      </c>
      <c r="E554" s="20"/>
    </row>
    <row r="555" spans="1:5" ht="31.5" x14ac:dyDescent="0.25">
      <c r="A555" s="13">
        <v>42</v>
      </c>
      <c r="B555" s="12" t="str">
        <f t="shared" si="21"/>
        <v>42/2014</v>
      </c>
      <c r="C555" s="14">
        <v>41991</v>
      </c>
      <c r="D555" s="20" t="s">
        <v>493</v>
      </c>
      <c r="E555" s="20"/>
    </row>
    <row r="556" spans="1:5" ht="31.5" x14ac:dyDescent="0.25">
      <c r="A556" s="13">
        <v>43</v>
      </c>
      <c r="B556" s="12" t="str">
        <f t="shared" si="21"/>
        <v>43/2014</v>
      </c>
      <c r="C556" s="14">
        <v>41991</v>
      </c>
      <c r="D556" s="20" t="s">
        <v>494</v>
      </c>
      <c r="E556" s="20"/>
    </row>
    <row r="557" spans="1:5" ht="47.25" x14ac:dyDescent="0.25">
      <c r="A557" s="13">
        <v>44</v>
      </c>
      <c r="B557" s="12" t="str">
        <f t="shared" si="21"/>
        <v>44/2014</v>
      </c>
      <c r="C557" s="14">
        <v>41991</v>
      </c>
      <c r="D557" s="20" t="s">
        <v>495</v>
      </c>
      <c r="E557" s="20"/>
    </row>
    <row r="558" spans="1:5" ht="47.25" x14ac:dyDescent="0.25">
      <c r="A558" s="13">
        <v>45</v>
      </c>
      <c r="B558" s="12" t="str">
        <f t="shared" si="21"/>
        <v>45/2014</v>
      </c>
      <c r="C558" s="14">
        <v>41991</v>
      </c>
      <c r="D558" s="20" t="s">
        <v>496</v>
      </c>
      <c r="E558" s="20"/>
    </row>
    <row r="559" spans="1:5" x14ac:dyDescent="0.25">
      <c r="A559" s="13">
        <v>46</v>
      </c>
      <c r="B559" s="12" t="str">
        <f t="shared" si="21"/>
        <v>46/2014</v>
      </c>
      <c r="C559" s="14">
        <v>41991</v>
      </c>
      <c r="D559" s="20" t="s">
        <v>469</v>
      </c>
      <c r="E559" s="20"/>
    </row>
    <row r="560" spans="1:5" ht="31.5" x14ac:dyDescent="0.25">
      <c r="A560" s="13">
        <v>47</v>
      </c>
      <c r="B560" s="12" t="str">
        <f t="shared" si="21"/>
        <v>47/2014</v>
      </c>
      <c r="C560" s="14">
        <v>41991</v>
      </c>
      <c r="D560" s="20" t="s">
        <v>497</v>
      </c>
      <c r="E560" s="20"/>
    </row>
    <row r="561" spans="1:5" s="10" customFormat="1" x14ac:dyDescent="0.25">
      <c r="A561" s="6">
        <v>0</v>
      </c>
      <c r="B561" s="6"/>
      <c r="C561" s="7"/>
      <c r="D561" s="21"/>
      <c r="E561" s="21"/>
    </row>
    <row r="562" spans="1:5" s="10" customFormat="1" x14ac:dyDescent="0.25">
      <c r="A562" s="15">
        <v>0</v>
      </c>
      <c r="B562" s="28">
        <v>2015</v>
      </c>
      <c r="C562" s="28"/>
      <c r="D562" s="28"/>
      <c r="E562" s="28"/>
    </row>
    <row r="563" spans="1:5" s="6" customFormat="1" x14ac:dyDescent="0.25">
      <c r="A563" s="1" t="s">
        <v>713</v>
      </c>
      <c r="B563" s="1" t="s">
        <v>713</v>
      </c>
      <c r="C563" s="2" t="s">
        <v>0</v>
      </c>
      <c r="D563" s="1" t="s">
        <v>1</v>
      </c>
      <c r="E563" s="1" t="s">
        <v>2</v>
      </c>
    </row>
    <row r="564" spans="1:5" ht="31.5" x14ac:dyDescent="0.25">
      <c r="A564" s="13">
        <v>1</v>
      </c>
      <c r="B564" s="12" t="str">
        <f>HYPERLINK("http://csernaton.ro/HCL/HCL_2015_0"&amp;A564&amp;".pdf",A564&amp;"/2015")</f>
        <v>1/2015</v>
      </c>
      <c r="C564" s="14">
        <v>42033</v>
      </c>
      <c r="D564" s="20" t="s">
        <v>498</v>
      </c>
      <c r="E564" s="20"/>
    </row>
    <row r="565" spans="1:5" ht="31.5" x14ac:dyDescent="0.25">
      <c r="A565" s="13">
        <v>2</v>
      </c>
      <c r="B565" s="12" t="str">
        <f t="shared" ref="B565:B572" si="22">HYPERLINK("http://csernaton.ro/HCL/HCL_2015_0"&amp;A565&amp;".pdf",A565&amp;"/2015")</f>
        <v>2/2015</v>
      </c>
      <c r="C565" s="14">
        <v>42033</v>
      </c>
      <c r="D565" s="20" t="s">
        <v>499</v>
      </c>
      <c r="E565" s="20"/>
    </row>
    <row r="566" spans="1:5" ht="31.5" x14ac:dyDescent="0.25">
      <c r="A566" s="13">
        <v>3</v>
      </c>
      <c r="B566" s="12" t="str">
        <f t="shared" si="22"/>
        <v>3/2015</v>
      </c>
      <c r="C566" s="14">
        <v>42033</v>
      </c>
      <c r="D566" s="20" t="s">
        <v>500</v>
      </c>
      <c r="E566" s="20"/>
    </row>
    <row r="567" spans="1:5" ht="47.25" x14ac:dyDescent="0.25">
      <c r="A567" s="13">
        <v>4</v>
      </c>
      <c r="B567" s="12" t="str">
        <f t="shared" si="22"/>
        <v>4/2015</v>
      </c>
      <c r="C567" s="14">
        <v>42033</v>
      </c>
      <c r="D567" s="20" t="s">
        <v>501</v>
      </c>
      <c r="E567" s="20"/>
    </row>
    <row r="568" spans="1:5" ht="31.5" x14ac:dyDescent="0.25">
      <c r="A568" s="13">
        <v>5</v>
      </c>
      <c r="B568" s="12" t="str">
        <f t="shared" si="22"/>
        <v>5/2015</v>
      </c>
      <c r="C568" s="14">
        <v>42062</v>
      </c>
      <c r="D568" s="20" t="s">
        <v>502</v>
      </c>
      <c r="E568" s="20"/>
    </row>
    <row r="569" spans="1:5" ht="31.5" x14ac:dyDescent="0.25">
      <c r="A569" s="13">
        <v>6</v>
      </c>
      <c r="B569" s="12" t="str">
        <f t="shared" si="22"/>
        <v>6/2015</v>
      </c>
      <c r="C569" s="14">
        <v>42123</v>
      </c>
      <c r="D569" s="20" t="s">
        <v>503</v>
      </c>
      <c r="E569" s="20"/>
    </row>
    <row r="570" spans="1:5" ht="31.5" x14ac:dyDescent="0.25">
      <c r="A570" s="13">
        <v>7</v>
      </c>
      <c r="B570" s="12" t="str">
        <f t="shared" si="22"/>
        <v>7/2015</v>
      </c>
      <c r="C570" s="14">
        <v>42123</v>
      </c>
      <c r="D570" s="20" t="s">
        <v>504</v>
      </c>
      <c r="E570" s="20"/>
    </row>
    <row r="571" spans="1:5" ht="31.5" x14ac:dyDescent="0.25">
      <c r="A571" s="13">
        <v>8</v>
      </c>
      <c r="B571" s="12" t="str">
        <f t="shared" si="22"/>
        <v>8/2015</v>
      </c>
      <c r="C571" s="14">
        <v>42123</v>
      </c>
      <c r="D571" s="20" t="s">
        <v>505</v>
      </c>
      <c r="E571" s="20"/>
    </row>
    <row r="572" spans="1:5" x14ac:dyDescent="0.25">
      <c r="A572" s="13">
        <v>9</v>
      </c>
      <c r="B572" s="12" t="str">
        <f t="shared" si="22"/>
        <v>9/2015</v>
      </c>
      <c r="C572" s="14">
        <v>42123</v>
      </c>
      <c r="D572" s="20" t="s">
        <v>506</v>
      </c>
      <c r="E572" s="20"/>
    </row>
    <row r="573" spans="1:5" ht="31.5" x14ac:dyDescent="0.25">
      <c r="A573" s="13">
        <v>10</v>
      </c>
      <c r="B573" s="12" t="str">
        <f>HYPERLINK("http://csernaton.ro/HCL/HCL_2015_"&amp;A573&amp;".pdf",A573&amp;"/2015")</f>
        <v>10/2015</v>
      </c>
      <c r="C573" s="14">
        <v>42123</v>
      </c>
      <c r="D573" s="20" t="s">
        <v>507</v>
      </c>
      <c r="E573" s="20"/>
    </row>
    <row r="574" spans="1:5" ht="31.5" x14ac:dyDescent="0.25">
      <c r="A574" s="13">
        <v>11</v>
      </c>
      <c r="B574" s="12" t="str">
        <f t="shared" ref="B574:B616" si="23">HYPERLINK("http://csernaton.ro/HCL/HCL_2015_"&amp;A574&amp;".pdf",A574&amp;"/2015")</f>
        <v>11/2015</v>
      </c>
      <c r="C574" s="14">
        <v>42123</v>
      </c>
      <c r="D574" s="20" t="s">
        <v>508</v>
      </c>
      <c r="E574" s="20"/>
    </row>
    <row r="575" spans="1:5" x14ac:dyDescent="0.25">
      <c r="A575" s="13">
        <v>12</v>
      </c>
      <c r="B575" s="12" t="str">
        <f t="shared" si="23"/>
        <v>12/2015</v>
      </c>
      <c r="C575" s="14">
        <v>42123</v>
      </c>
      <c r="D575" s="20" t="s">
        <v>509</v>
      </c>
      <c r="E575" s="20"/>
    </row>
    <row r="576" spans="1:5" ht="31.5" x14ac:dyDescent="0.25">
      <c r="A576" s="13">
        <v>13</v>
      </c>
      <c r="B576" s="12" t="str">
        <f t="shared" si="23"/>
        <v>13/2015</v>
      </c>
      <c r="C576" s="14">
        <v>42152</v>
      </c>
      <c r="D576" s="20" t="s">
        <v>510</v>
      </c>
      <c r="E576" s="20"/>
    </row>
    <row r="577" spans="1:5" ht="31.5" x14ac:dyDescent="0.25">
      <c r="A577" s="13">
        <v>14</v>
      </c>
      <c r="B577" s="12" t="str">
        <f t="shared" si="23"/>
        <v>14/2015</v>
      </c>
      <c r="C577" s="14">
        <v>42152</v>
      </c>
      <c r="D577" s="20" t="s">
        <v>511</v>
      </c>
      <c r="E577" s="20"/>
    </row>
    <row r="578" spans="1:5" x14ac:dyDescent="0.25">
      <c r="A578" s="13">
        <v>15</v>
      </c>
      <c r="B578" s="12" t="str">
        <f t="shared" si="23"/>
        <v>15/2015</v>
      </c>
      <c r="C578" s="14">
        <v>42152</v>
      </c>
      <c r="D578" s="20" t="s">
        <v>512</v>
      </c>
      <c r="E578" s="20"/>
    </row>
    <row r="579" spans="1:5" ht="31.5" x14ac:dyDescent="0.25">
      <c r="A579" s="13">
        <v>16</v>
      </c>
      <c r="B579" s="12" t="str">
        <f t="shared" si="23"/>
        <v>16/2015</v>
      </c>
      <c r="C579" s="14">
        <v>42152</v>
      </c>
      <c r="D579" s="20" t="s">
        <v>513</v>
      </c>
      <c r="E579" s="20"/>
    </row>
    <row r="580" spans="1:5" ht="31.5" x14ac:dyDescent="0.25">
      <c r="A580" s="13">
        <v>17</v>
      </c>
      <c r="B580" s="12" t="str">
        <f t="shared" si="23"/>
        <v>17/2015</v>
      </c>
      <c r="C580" s="14">
        <v>42152</v>
      </c>
      <c r="D580" s="20" t="s">
        <v>514</v>
      </c>
      <c r="E580" s="20"/>
    </row>
    <row r="581" spans="1:5" x14ac:dyDescent="0.25">
      <c r="A581" s="13">
        <v>18</v>
      </c>
      <c r="B581" s="12" t="str">
        <f t="shared" si="23"/>
        <v>18/2015</v>
      </c>
      <c r="C581" s="14">
        <v>42173</v>
      </c>
      <c r="D581" s="20" t="s">
        <v>515</v>
      </c>
      <c r="E581" s="20"/>
    </row>
    <row r="582" spans="1:5" ht="47.25" x14ac:dyDescent="0.25">
      <c r="A582" s="13">
        <v>19</v>
      </c>
      <c r="B582" s="12" t="str">
        <f t="shared" si="23"/>
        <v>19/2015</v>
      </c>
      <c r="C582" s="14">
        <v>42173</v>
      </c>
      <c r="D582" s="20" t="s">
        <v>516</v>
      </c>
      <c r="E582" s="20"/>
    </row>
    <row r="583" spans="1:5" ht="31.5" x14ac:dyDescent="0.25">
      <c r="A583" s="13">
        <v>20</v>
      </c>
      <c r="B583" s="12" t="str">
        <f t="shared" si="23"/>
        <v>20/2015</v>
      </c>
      <c r="C583" s="14">
        <v>42235</v>
      </c>
      <c r="D583" s="20" t="s">
        <v>517</v>
      </c>
      <c r="E583" s="20"/>
    </row>
    <row r="584" spans="1:5" ht="47.25" x14ac:dyDescent="0.25">
      <c r="A584" s="13">
        <v>21</v>
      </c>
      <c r="B584" s="12" t="str">
        <f t="shared" si="23"/>
        <v>21/2015</v>
      </c>
      <c r="C584" s="14">
        <v>42235</v>
      </c>
      <c r="D584" s="20" t="s">
        <v>518</v>
      </c>
      <c r="E584" s="20"/>
    </row>
    <row r="585" spans="1:5" ht="31.5" x14ac:dyDescent="0.25">
      <c r="A585" s="13">
        <v>22</v>
      </c>
      <c r="B585" s="12" t="str">
        <f t="shared" si="23"/>
        <v>22/2015</v>
      </c>
      <c r="C585" s="14">
        <v>42235</v>
      </c>
      <c r="D585" s="20" t="s">
        <v>519</v>
      </c>
      <c r="E585" s="20"/>
    </row>
    <row r="586" spans="1:5" x14ac:dyDescent="0.25">
      <c r="A586" s="13">
        <v>23</v>
      </c>
      <c r="B586" s="12" t="str">
        <f t="shared" si="23"/>
        <v>23/2015</v>
      </c>
      <c r="C586" s="14">
        <v>42235</v>
      </c>
      <c r="D586" s="20" t="s">
        <v>515</v>
      </c>
      <c r="E586" s="20"/>
    </row>
    <row r="587" spans="1:5" x14ac:dyDescent="0.25">
      <c r="A587" s="13">
        <v>24</v>
      </c>
      <c r="B587" s="12" t="str">
        <f t="shared" si="23"/>
        <v>24/2015</v>
      </c>
      <c r="C587" s="14">
        <v>42235</v>
      </c>
      <c r="D587" s="20" t="s">
        <v>520</v>
      </c>
      <c r="E587" s="20"/>
    </row>
    <row r="588" spans="1:5" x14ac:dyDescent="0.25">
      <c r="A588" s="13">
        <v>25</v>
      </c>
      <c r="B588" s="12" t="str">
        <f t="shared" si="23"/>
        <v>25/2015</v>
      </c>
      <c r="C588" s="14">
        <v>42235</v>
      </c>
      <c r="D588" s="20" t="s">
        <v>521</v>
      </c>
      <c r="E588" s="20"/>
    </row>
    <row r="589" spans="1:5" x14ac:dyDescent="0.25">
      <c r="A589" s="13">
        <v>26</v>
      </c>
      <c r="B589" s="12" t="str">
        <f t="shared" si="23"/>
        <v>26/2015</v>
      </c>
      <c r="C589" s="14">
        <v>42225</v>
      </c>
      <c r="D589" s="20" t="s">
        <v>522</v>
      </c>
      <c r="E589" s="20"/>
    </row>
    <row r="590" spans="1:5" x14ac:dyDescent="0.25">
      <c r="A590" s="13">
        <v>27</v>
      </c>
      <c r="B590" s="12" t="str">
        <f t="shared" si="23"/>
        <v>27/2015</v>
      </c>
      <c r="C590" s="14">
        <v>42235</v>
      </c>
      <c r="D590" s="20" t="s">
        <v>523</v>
      </c>
      <c r="E590" s="20"/>
    </row>
    <row r="591" spans="1:5" x14ac:dyDescent="0.25">
      <c r="A591" s="13">
        <v>28</v>
      </c>
      <c r="B591" s="12" t="str">
        <f t="shared" si="23"/>
        <v>28/2015</v>
      </c>
      <c r="C591" s="14">
        <v>42235</v>
      </c>
      <c r="D591" s="20" t="s">
        <v>74</v>
      </c>
      <c r="E591" s="20"/>
    </row>
    <row r="592" spans="1:5" x14ac:dyDescent="0.25">
      <c r="A592" s="13">
        <v>29</v>
      </c>
      <c r="B592" s="12" t="str">
        <f t="shared" si="23"/>
        <v>29/2015</v>
      </c>
      <c r="C592" s="14">
        <v>42255</v>
      </c>
      <c r="D592" s="20" t="s">
        <v>524</v>
      </c>
      <c r="E592" s="20"/>
    </row>
    <row r="593" spans="1:5" ht="31.5" x14ac:dyDescent="0.25">
      <c r="A593" s="13">
        <v>30</v>
      </c>
      <c r="B593" s="12" t="str">
        <f t="shared" si="23"/>
        <v>30/2015</v>
      </c>
      <c r="C593" s="14">
        <v>42276</v>
      </c>
      <c r="D593" s="20" t="s">
        <v>525</v>
      </c>
      <c r="E593" s="20"/>
    </row>
    <row r="594" spans="1:5" ht="31.5" x14ac:dyDescent="0.25">
      <c r="A594" s="13">
        <v>31</v>
      </c>
      <c r="B594" s="12" t="str">
        <f t="shared" si="23"/>
        <v>31/2015</v>
      </c>
      <c r="C594" s="14">
        <v>42291</v>
      </c>
      <c r="D594" s="20" t="s">
        <v>526</v>
      </c>
      <c r="E594" s="20"/>
    </row>
    <row r="595" spans="1:5" ht="31.5" x14ac:dyDescent="0.25">
      <c r="A595" s="13">
        <v>32</v>
      </c>
      <c r="B595" s="12" t="str">
        <f t="shared" si="23"/>
        <v>32/2015</v>
      </c>
      <c r="C595" s="14">
        <v>42291</v>
      </c>
      <c r="D595" s="20" t="s">
        <v>527</v>
      </c>
      <c r="E595" s="20"/>
    </row>
    <row r="596" spans="1:5" ht="31.5" x14ac:dyDescent="0.25">
      <c r="A596" s="13">
        <v>33</v>
      </c>
      <c r="B596" s="12" t="str">
        <f t="shared" si="23"/>
        <v>33/2015</v>
      </c>
      <c r="C596" s="14">
        <v>42300</v>
      </c>
      <c r="D596" s="20" t="s">
        <v>528</v>
      </c>
      <c r="E596" s="20"/>
    </row>
    <row r="597" spans="1:5" x14ac:dyDescent="0.25">
      <c r="A597" s="13">
        <v>34</v>
      </c>
      <c r="B597" s="12" t="str">
        <f t="shared" si="23"/>
        <v>34/2015</v>
      </c>
      <c r="C597" s="14">
        <v>42312</v>
      </c>
      <c r="D597" s="20" t="s">
        <v>515</v>
      </c>
      <c r="E597" s="20"/>
    </row>
    <row r="598" spans="1:5" ht="31.5" x14ac:dyDescent="0.25">
      <c r="A598" s="13">
        <v>35</v>
      </c>
      <c r="B598" s="12" t="str">
        <f t="shared" si="23"/>
        <v>35/2015</v>
      </c>
      <c r="C598" s="14">
        <v>42312</v>
      </c>
      <c r="D598" s="20" t="s">
        <v>529</v>
      </c>
      <c r="E598" s="20"/>
    </row>
    <row r="599" spans="1:5" ht="31.5" x14ac:dyDescent="0.25">
      <c r="A599" s="13">
        <v>36</v>
      </c>
      <c r="B599" s="12" t="str">
        <f t="shared" si="23"/>
        <v>36/2015</v>
      </c>
      <c r="C599" s="14">
        <v>42312</v>
      </c>
      <c r="D599" s="20" t="s">
        <v>530</v>
      </c>
      <c r="E599" s="20"/>
    </row>
    <row r="600" spans="1:5" ht="31.5" x14ac:dyDescent="0.25">
      <c r="A600" s="13">
        <v>37</v>
      </c>
      <c r="B600" s="12" t="str">
        <f t="shared" si="23"/>
        <v>37/2015</v>
      </c>
      <c r="C600" s="14">
        <v>42324</v>
      </c>
      <c r="D600" s="20" t="s">
        <v>531</v>
      </c>
      <c r="E600" s="20"/>
    </row>
    <row r="601" spans="1:5" ht="31.5" x14ac:dyDescent="0.25">
      <c r="A601" s="13">
        <v>38</v>
      </c>
      <c r="B601" s="12" t="str">
        <f t="shared" si="23"/>
        <v>38/2015</v>
      </c>
      <c r="C601" s="14">
        <v>42324</v>
      </c>
      <c r="D601" s="20" t="s">
        <v>532</v>
      </c>
      <c r="E601" s="20"/>
    </row>
    <row r="602" spans="1:5" x14ac:dyDescent="0.25">
      <c r="A602" s="13">
        <v>39</v>
      </c>
      <c r="B602" s="12" t="str">
        <f t="shared" si="23"/>
        <v>39/2015</v>
      </c>
      <c r="C602" s="14">
        <v>42324</v>
      </c>
      <c r="D602" s="20" t="s">
        <v>515</v>
      </c>
      <c r="E602" s="20"/>
    </row>
    <row r="603" spans="1:5" ht="31.5" x14ac:dyDescent="0.25">
      <c r="A603" s="13">
        <v>40</v>
      </c>
      <c r="B603" s="12" t="str">
        <f t="shared" si="23"/>
        <v>40/2015</v>
      </c>
      <c r="C603" s="14">
        <v>42324</v>
      </c>
      <c r="D603" s="20" t="s">
        <v>533</v>
      </c>
      <c r="E603" s="20"/>
    </row>
    <row r="604" spans="1:5" ht="47.25" x14ac:dyDescent="0.25">
      <c r="A604" s="13">
        <v>41</v>
      </c>
      <c r="B604" s="12" t="str">
        <f t="shared" si="23"/>
        <v>41/2015</v>
      </c>
      <c r="C604" s="14">
        <v>42335</v>
      </c>
      <c r="D604" s="20" t="s">
        <v>534</v>
      </c>
      <c r="E604" s="20"/>
    </row>
    <row r="605" spans="1:5" ht="31.5" x14ac:dyDescent="0.25">
      <c r="A605" s="13">
        <v>42</v>
      </c>
      <c r="B605" s="12" t="str">
        <f t="shared" si="23"/>
        <v>42/2015</v>
      </c>
      <c r="C605" s="14">
        <v>42356</v>
      </c>
      <c r="D605" s="20" t="s">
        <v>535</v>
      </c>
      <c r="E605" s="20"/>
    </row>
    <row r="606" spans="1:5" ht="47.25" x14ac:dyDescent="0.25">
      <c r="A606" s="13">
        <v>43</v>
      </c>
      <c r="B606" s="12" t="str">
        <f t="shared" si="23"/>
        <v>43/2015</v>
      </c>
      <c r="C606" s="14">
        <v>42356</v>
      </c>
      <c r="D606" s="20" t="s">
        <v>536</v>
      </c>
      <c r="E606" s="20"/>
    </row>
    <row r="607" spans="1:5" ht="31.5" x14ac:dyDescent="0.25">
      <c r="A607" s="13">
        <v>44</v>
      </c>
      <c r="B607" s="12" t="str">
        <f t="shared" si="23"/>
        <v>44/2015</v>
      </c>
      <c r="C607" s="14">
        <v>42356</v>
      </c>
      <c r="D607" s="20" t="s">
        <v>537</v>
      </c>
      <c r="E607" s="20"/>
    </row>
    <row r="608" spans="1:5" ht="31.5" x14ac:dyDescent="0.25">
      <c r="A608" s="13">
        <v>45</v>
      </c>
      <c r="B608" s="12" t="str">
        <f t="shared" si="23"/>
        <v>45/2015</v>
      </c>
      <c r="C608" s="14">
        <v>42356</v>
      </c>
      <c r="D608" s="20" t="s">
        <v>538</v>
      </c>
      <c r="E608" s="20"/>
    </row>
    <row r="609" spans="1:5" x14ac:dyDescent="0.25">
      <c r="A609" s="13">
        <v>46</v>
      </c>
      <c r="B609" s="12" t="str">
        <f t="shared" si="23"/>
        <v>46/2015</v>
      </c>
      <c r="C609" s="14">
        <v>42356</v>
      </c>
      <c r="D609" s="20" t="s">
        <v>539</v>
      </c>
      <c r="E609" s="20"/>
    </row>
    <row r="610" spans="1:5" ht="31.5" x14ac:dyDescent="0.25">
      <c r="A610" s="13">
        <v>47</v>
      </c>
      <c r="B610" s="12" t="str">
        <f t="shared" si="23"/>
        <v>47/2015</v>
      </c>
      <c r="C610" s="14">
        <v>42356</v>
      </c>
      <c r="D610" s="20" t="s">
        <v>540</v>
      </c>
      <c r="E610" s="20"/>
    </row>
    <row r="611" spans="1:5" x14ac:dyDescent="0.25">
      <c r="A611" s="13">
        <v>48</v>
      </c>
      <c r="B611" s="12" t="str">
        <f t="shared" si="23"/>
        <v>48/2015</v>
      </c>
      <c r="C611" s="14">
        <v>42356</v>
      </c>
      <c r="D611" s="20" t="s">
        <v>515</v>
      </c>
      <c r="E611" s="20"/>
    </row>
    <row r="612" spans="1:5" ht="47.25" x14ac:dyDescent="0.25">
      <c r="A612" s="13">
        <v>49</v>
      </c>
      <c r="B612" s="12" t="str">
        <f t="shared" si="23"/>
        <v>49/2015</v>
      </c>
      <c r="C612" s="14">
        <v>42356</v>
      </c>
      <c r="D612" s="20" t="s">
        <v>541</v>
      </c>
      <c r="E612" s="20"/>
    </row>
    <row r="613" spans="1:5" ht="31.5" x14ac:dyDescent="0.25">
      <c r="A613" s="13">
        <v>50</v>
      </c>
      <c r="B613" s="12" t="str">
        <f t="shared" si="23"/>
        <v>50/2015</v>
      </c>
      <c r="C613" s="14">
        <v>42356</v>
      </c>
      <c r="D613" s="20" t="s">
        <v>542</v>
      </c>
      <c r="E613" s="20"/>
    </row>
    <row r="614" spans="1:5" ht="31.5" x14ac:dyDescent="0.25">
      <c r="A614" s="13">
        <v>51</v>
      </c>
      <c r="B614" s="12" t="str">
        <f t="shared" si="23"/>
        <v>51/2015</v>
      </c>
      <c r="C614" s="14">
        <v>42356</v>
      </c>
      <c r="D614" s="20" t="s">
        <v>543</v>
      </c>
      <c r="E614" s="20"/>
    </row>
    <row r="615" spans="1:5" x14ac:dyDescent="0.25">
      <c r="A615" s="13">
        <v>52</v>
      </c>
      <c r="B615" s="12" t="str">
        <f t="shared" si="23"/>
        <v>52/2015</v>
      </c>
      <c r="C615" s="14">
        <v>42368</v>
      </c>
      <c r="D615" s="20" t="s">
        <v>544</v>
      </c>
      <c r="E615" s="20"/>
    </row>
    <row r="616" spans="1:5" ht="31.5" x14ac:dyDescent="0.25">
      <c r="A616" s="13">
        <v>53</v>
      </c>
      <c r="B616" s="12" t="str">
        <f t="shared" si="23"/>
        <v>53/2015</v>
      </c>
      <c r="C616" s="14">
        <v>42368</v>
      </c>
      <c r="D616" s="20" t="s">
        <v>545</v>
      </c>
      <c r="E616" s="20"/>
    </row>
    <row r="617" spans="1:5" s="10" customFormat="1" x14ac:dyDescent="0.25">
      <c r="A617" s="6">
        <v>0</v>
      </c>
      <c r="B617" s="6"/>
      <c r="C617" s="7"/>
      <c r="D617" s="21"/>
      <c r="E617" s="21"/>
    </row>
    <row r="618" spans="1:5" s="10" customFormat="1" x14ac:dyDescent="0.25">
      <c r="A618" s="15">
        <v>0</v>
      </c>
      <c r="B618" s="28">
        <v>2016</v>
      </c>
      <c r="C618" s="28"/>
      <c r="D618" s="28"/>
      <c r="E618" s="28"/>
    </row>
    <row r="619" spans="1:5" s="6" customFormat="1" x14ac:dyDescent="0.25">
      <c r="A619" s="1" t="s">
        <v>713</v>
      </c>
      <c r="B619" s="1" t="s">
        <v>713</v>
      </c>
      <c r="C619" s="2" t="s">
        <v>0</v>
      </c>
      <c r="D619" s="1" t="s">
        <v>1</v>
      </c>
      <c r="E619" s="1" t="s">
        <v>2</v>
      </c>
    </row>
    <row r="620" spans="1:5" x14ac:dyDescent="0.25">
      <c r="A620" s="13">
        <v>1</v>
      </c>
      <c r="B620" s="12" t="str">
        <f>HYPERLINK("http://csernaton.ro/HCL/HCL_2016_0"&amp;A620&amp;".pdf",A620&amp;"/2016")</f>
        <v>1/2016</v>
      </c>
      <c r="C620" s="14">
        <v>42398</v>
      </c>
      <c r="D620" s="20" t="s">
        <v>546</v>
      </c>
      <c r="E620" s="20"/>
    </row>
    <row r="621" spans="1:5" ht="47.25" x14ac:dyDescent="0.25">
      <c r="A621" s="13">
        <v>2</v>
      </c>
      <c r="B621" s="12" t="str">
        <f t="shared" ref="B621:B628" si="24">HYPERLINK("http://csernaton.ro/HCL/HCL_2016_0"&amp;A621&amp;".pdf",A621&amp;"/2016")</f>
        <v>2/2016</v>
      </c>
      <c r="C621" s="14">
        <v>42398</v>
      </c>
      <c r="D621" s="20" t="s">
        <v>547</v>
      </c>
      <c r="E621" s="20"/>
    </row>
    <row r="622" spans="1:5" ht="47.25" x14ac:dyDescent="0.25">
      <c r="A622" s="13">
        <v>3</v>
      </c>
      <c r="B622" s="12" t="str">
        <f t="shared" si="24"/>
        <v>3/2016</v>
      </c>
      <c r="C622" s="14">
        <v>42398</v>
      </c>
      <c r="D622" s="20" t="s">
        <v>548</v>
      </c>
      <c r="E622" s="20"/>
    </row>
    <row r="623" spans="1:5" ht="47.25" x14ac:dyDescent="0.25">
      <c r="A623" s="13">
        <v>4</v>
      </c>
      <c r="B623" s="12" t="str">
        <f t="shared" si="24"/>
        <v>4/2016</v>
      </c>
      <c r="C623" s="14">
        <v>42398</v>
      </c>
      <c r="D623" s="20" t="s">
        <v>549</v>
      </c>
      <c r="E623" s="20"/>
    </row>
    <row r="624" spans="1:5" ht="63" x14ac:dyDescent="0.25">
      <c r="A624" s="13">
        <v>5</v>
      </c>
      <c r="B624" s="12" t="str">
        <f t="shared" si="24"/>
        <v>5/2016</v>
      </c>
      <c r="C624" s="14">
        <v>42415</v>
      </c>
      <c r="D624" s="20" t="s">
        <v>550</v>
      </c>
      <c r="E624" s="20"/>
    </row>
    <row r="625" spans="1:5" ht="47.25" x14ac:dyDescent="0.25">
      <c r="A625" s="13">
        <v>6</v>
      </c>
      <c r="B625" s="12" t="str">
        <f t="shared" si="24"/>
        <v>6/2016</v>
      </c>
      <c r="C625" s="14">
        <v>42426</v>
      </c>
      <c r="D625" s="20" t="s">
        <v>551</v>
      </c>
      <c r="E625" s="20"/>
    </row>
    <row r="626" spans="1:5" x14ac:dyDescent="0.25">
      <c r="A626" s="13">
        <v>7</v>
      </c>
      <c r="B626" s="12" t="str">
        <f t="shared" si="24"/>
        <v>7/2016</v>
      </c>
      <c r="C626" s="14">
        <v>42426</v>
      </c>
      <c r="D626" s="20" t="s">
        <v>552</v>
      </c>
      <c r="E626" s="20"/>
    </row>
    <row r="627" spans="1:5" ht="63" x14ac:dyDescent="0.25">
      <c r="A627" s="13">
        <v>8</v>
      </c>
      <c r="B627" s="12" t="str">
        <f t="shared" si="24"/>
        <v>8/2016</v>
      </c>
      <c r="C627" s="14">
        <v>42436</v>
      </c>
      <c r="D627" s="20" t="s">
        <v>553</v>
      </c>
      <c r="E627" s="20"/>
    </row>
    <row r="628" spans="1:5" ht="31.5" x14ac:dyDescent="0.25">
      <c r="A628" s="13">
        <v>9</v>
      </c>
      <c r="B628" s="12" t="str">
        <f t="shared" si="24"/>
        <v>9/2016</v>
      </c>
      <c r="C628" s="14">
        <v>42446</v>
      </c>
      <c r="D628" s="20" t="s">
        <v>554</v>
      </c>
      <c r="E628" s="20"/>
    </row>
    <row r="629" spans="1:5" x14ac:dyDescent="0.25">
      <c r="A629" s="13">
        <v>10</v>
      </c>
      <c r="B629" s="12" t="str">
        <f>HYPERLINK("http://csernaton.ro/HCL/HCL_2016_"&amp;A629&amp;".pdf",A629&amp;"/2016")</f>
        <v>10/2016</v>
      </c>
      <c r="C629" s="14">
        <v>42436</v>
      </c>
      <c r="D629" s="20" t="s">
        <v>555</v>
      </c>
      <c r="E629" s="20"/>
    </row>
    <row r="630" spans="1:5" ht="31.5" x14ac:dyDescent="0.25">
      <c r="A630" s="13">
        <v>11</v>
      </c>
      <c r="B630" s="12" t="str">
        <f t="shared" ref="B630:B686" si="25">HYPERLINK("http://csernaton.ro/HCL/HCL_2016_"&amp;A630&amp;".pdf",A630&amp;"/2016")</f>
        <v>11/2016</v>
      </c>
      <c r="C630" s="14">
        <v>42436</v>
      </c>
      <c r="D630" s="20" t="s">
        <v>556</v>
      </c>
      <c r="E630" s="20"/>
    </row>
    <row r="631" spans="1:5" ht="31.5" x14ac:dyDescent="0.25">
      <c r="A631" s="13">
        <v>12</v>
      </c>
      <c r="B631" s="12" t="str">
        <f t="shared" si="25"/>
        <v>12/2016</v>
      </c>
      <c r="C631" s="14">
        <v>42436</v>
      </c>
      <c r="D631" s="20" t="s">
        <v>557</v>
      </c>
      <c r="E631" s="20"/>
    </row>
    <row r="632" spans="1:5" x14ac:dyDescent="0.25">
      <c r="A632" s="13">
        <v>13</v>
      </c>
      <c r="B632" s="12" t="str">
        <f t="shared" si="25"/>
        <v>13/2016</v>
      </c>
      <c r="C632" s="14">
        <v>42436</v>
      </c>
      <c r="D632" s="20" t="s">
        <v>558</v>
      </c>
      <c r="E632" s="20"/>
    </row>
    <row r="633" spans="1:5" ht="31.5" x14ac:dyDescent="0.25">
      <c r="A633" s="13">
        <v>14</v>
      </c>
      <c r="B633" s="12" t="str">
        <f t="shared" si="25"/>
        <v>14/2016</v>
      </c>
      <c r="C633" s="14">
        <v>42443</v>
      </c>
      <c r="D633" s="20" t="s">
        <v>559</v>
      </c>
      <c r="E633" s="20"/>
    </row>
    <row r="634" spans="1:5" ht="31.5" x14ac:dyDescent="0.25">
      <c r="A634" s="13">
        <v>15</v>
      </c>
      <c r="B634" s="12" t="str">
        <f t="shared" si="25"/>
        <v>15/2016</v>
      </c>
      <c r="C634" s="14">
        <v>42443</v>
      </c>
      <c r="D634" s="20" t="s">
        <v>560</v>
      </c>
      <c r="E634" s="20" t="s">
        <v>561</v>
      </c>
    </row>
    <row r="635" spans="1:5" x14ac:dyDescent="0.25">
      <c r="A635" s="13">
        <v>16</v>
      </c>
      <c r="B635" s="12" t="str">
        <f t="shared" si="25"/>
        <v>16/2016</v>
      </c>
      <c r="C635" s="14">
        <v>42447</v>
      </c>
      <c r="D635" s="20" t="s">
        <v>562</v>
      </c>
      <c r="E635" s="20"/>
    </row>
    <row r="636" spans="1:5" ht="31.5" x14ac:dyDescent="0.25">
      <c r="A636" s="13">
        <v>17</v>
      </c>
      <c r="B636" s="12" t="str">
        <f t="shared" si="25"/>
        <v>17/2016</v>
      </c>
      <c r="C636" s="14">
        <v>42447</v>
      </c>
      <c r="D636" s="20" t="s">
        <v>563</v>
      </c>
      <c r="E636" s="20"/>
    </row>
    <row r="637" spans="1:5" ht="31.5" x14ac:dyDescent="0.25">
      <c r="A637" s="13">
        <v>18</v>
      </c>
      <c r="B637" s="12" t="str">
        <f t="shared" si="25"/>
        <v>18/2016</v>
      </c>
      <c r="C637" s="14">
        <v>42488</v>
      </c>
      <c r="D637" s="20" t="s">
        <v>564</v>
      </c>
      <c r="E637" s="20"/>
    </row>
    <row r="638" spans="1:5" x14ac:dyDescent="0.25">
      <c r="A638" s="13">
        <v>19</v>
      </c>
      <c r="B638" s="12" t="str">
        <f t="shared" si="25"/>
        <v>19/2016</v>
      </c>
      <c r="C638" s="14">
        <v>42488</v>
      </c>
      <c r="D638" s="20" t="s">
        <v>565</v>
      </c>
      <c r="E638" s="20"/>
    </row>
    <row r="639" spans="1:5" x14ac:dyDescent="0.25">
      <c r="A639" s="13">
        <v>20</v>
      </c>
      <c r="B639" s="12" t="str">
        <f t="shared" si="25"/>
        <v>20/2016</v>
      </c>
      <c r="C639" s="14">
        <v>42488</v>
      </c>
      <c r="D639" s="20" t="s">
        <v>566</v>
      </c>
      <c r="E639" s="20"/>
    </row>
    <row r="640" spans="1:5" ht="78.75" x14ac:dyDescent="0.25">
      <c r="A640" s="13">
        <v>21</v>
      </c>
      <c r="B640" s="12" t="str">
        <f t="shared" si="25"/>
        <v>21/2016</v>
      </c>
      <c r="C640" s="14">
        <v>42488</v>
      </c>
      <c r="D640" s="20" t="s">
        <v>567</v>
      </c>
      <c r="E640" s="20"/>
    </row>
    <row r="641" spans="1:5" ht="31.5" x14ac:dyDescent="0.25">
      <c r="A641" s="13">
        <v>22</v>
      </c>
      <c r="B641" s="12" t="str">
        <f t="shared" si="25"/>
        <v>22/2016</v>
      </c>
      <c r="C641" s="14">
        <v>42488</v>
      </c>
      <c r="D641" s="20" t="s">
        <v>568</v>
      </c>
      <c r="E641" s="20"/>
    </row>
    <row r="642" spans="1:5" ht="47.25" x14ac:dyDescent="0.25">
      <c r="A642" s="13">
        <v>23</v>
      </c>
      <c r="B642" s="12" t="str">
        <f t="shared" si="25"/>
        <v>23/2016</v>
      </c>
      <c r="C642" s="14">
        <v>42488</v>
      </c>
      <c r="D642" s="20" t="s">
        <v>569</v>
      </c>
      <c r="E642" s="20"/>
    </row>
    <row r="643" spans="1:5" ht="31.5" x14ac:dyDescent="0.25">
      <c r="A643" s="13">
        <v>24</v>
      </c>
      <c r="B643" s="12" t="str">
        <f t="shared" si="25"/>
        <v>24/2016</v>
      </c>
      <c r="C643" s="14">
        <v>42488</v>
      </c>
      <c r="D643" s="20" t="s">
        <v>570</v>
      </c>
      <c r="E643" s="20"/>
    </row>
    <row r="644" spans="1:5" ht="31.5" x14ac:dyDescent="0.25">
      <c r="A644" s="13">
        <v>25</v>
      </c>
      <c r="B644" s="12" t="str">
        <f t="shared" si="25"/>
        <v>25/2016</v>
      </c>
      <c r="C644" s="14">
        <v>42488</v>
      </c>
      <c r="D644" s="20" t="s">
        <v>571</v>
      </c>
      <c r="E644" s="20"/>
    </row>
    <row r="645" spans="1:5" ht="31.5" x14ac:dyDescent="0.25">
      <c r="A645" s="13">
        <v>26</v>
      </c>
      <c r="B645" s="12" t="str">
        <f t="shared" si="25"/>
        <v>26/2016</v>
      </c>
      <c r="C645" s="14">
        <v>42521</v>
      </c>
      <c r="D645" s="20" t="s">
        <v>572</v>
      </c>
      <c r="E645" s="20"/>
    </row>
    <row r="646" spans="1:5" ht="31.5" x14ac:dyDescent="0.25">
      <c r="A646" s="13">
        <v>27</v>
      </c>
      <c r="B646" s="12" t="str">
        <f t="shared" si="25"/>
        <v>27/2016</v>
      </c>
      <c r="C646" s="14">
        <v>42542</v>
      </c>
      <c r="D646" s="20" t="s">
        <v>573</v>
      </c>
      <c r="E646" s="20"/>
    </row>
    <row r="647" spans="1:5" x14ac:dyDescent="0.25">
      <c r="A647" s="13">
        <v>28</v>
      </c>
      <c r="B647" s="12" t="str">
        <f t="shared" si="25"/>
        <v>28/2016</v>
      </c>
      <c r="C647" s="14">
        <v>42548</v>
      </c>
      <c r="D647" s="20" t="s">
        <v>574</v>
      </c>
      <c r="E647" s="20"/>
    </row>
    <row r="648" spans="1:5" ht="31.5" x14ac:dyDescent="0.25">
      <c r="A648" s="13">
        <v>29</v>
      </c>
      <c r="B648" s="12" t="str">
        <f t="shared" si="25"/>
        <v>29/2016</v>
      </c>
      <c r="C648" s="14">
        <v>42550</v>
      </c>
      <c r="D648" s="20" t="s">
        <v>575</v>
      </c>
      <c r="E648" s="20"/>
    </row>
    <row r="649" spans="1:5" x14ac:dyDescent="0.25">
      <c r="A649" s="13">
        <v>30</v>
      </c>
      <c r="B649" s="12" t="str">
        <f t="shared" si="25"/>
        <v>30/2016</v>
      </c>
      <c r="C649" s="14">
        <v>42545</v>
      </c>
      <c r="D649" s="20" t="s">
        <v>576</v>
      </c>
      <c r="E649" s="20"/>
    </row>
    <row r="650" spans="1:5" x14ac:dyDescent="0.25">
      <c r="A650" s="13">
        <v>31</v>
      </c>
      <c r="B650" s="12" t="str">
        <f t="shared" si="25"/>
        <v>31/2016</v>
      </c>
      <c r="C650" s="14">
        <v>42542</v>
      </c>
      <c r="D650" s="20" t="s">
        <v>74</v>
      </c>
      <c r="E650" s="20"/>
    </row>
    <row r="651" spans="1:5" x14ac:dyDescent="0.25">
      <c r="A651" s="13">
        <v>32</v>
      </c>
      <c r="B651" s="12" t="str">
        <f t="shared" si="25"/>
        <v>32/2016</v>
      </c>
      <c r="C651" s="14">
        <v>42545</v>
      </c>
      <c r="D651" s="20" t="s">
        <v>577</v>
      </c>
      <c r="E651" s="20"/>
    </row>
    <row r="652" spans="1:5" x14ac:dyDescent="0.25">
      <c r="A652" s="13">
        <v>33</v>
      </c>
      <c r="B652" s="12" t="str">
        <f t="shared" si="25"/>
        <v>33/2016</v>
      </c>
      <c r="C652" s="14">
        <v>42545</v>
      </c>
      <c r="D652" s="20" t="s">
        <v>578</v>
      </c>
      <c r="E652" s="20"/>
    </row>
    <row r="653" spans="1:5" ht="31.5" x14ac:dyDescent="0.25">
      <c r="A653" s="13">
        <v>34</v>
      </c>
      <c r="B653" s="12" t="str">
        <f t="shared" si="25"/>
        <v>34/2016</v>
      </c>
      <c r="C653" s="14">
        <v>42578</v>
      </c>
      <c r="D653" s="20" t="s">
        <v>579</v>
      </c>
      <c r="E653" s="20"/>
    </row>
    <row r="654" spans="1:5" ht="31.5" x14ac:dyDescent="0.25">
      <c r="A654" s="13">
        <v>35</v>
      </c>
      <c r="B654" s="12" t="str">
        <f t="shared" si="25"/>
        <v>35/2016</v>
      </c>
      <c r="C654" s="14">
        <v>42578</v>
      </c>
      <c r="D654" s="20" t="s">
        <v>580</v>
      </c>
      <c r="E654" s="20"/>
    </row>
    <row r="655" spans="1:5" x14ac:dyDescent="0.25">
      <c r="A655" s="13">
        <v>36</v>
      </c>
      <c r="B655" s="12" t="str">
        <f t="shared" si="25"/>
        <v>36/2016</v>
      </c>
      <c r="C655" s="14">
        <v>42578</v>
      </c>
      <c r="D655" s="20" t="s">
        <v>581</v>
      </c>
      <c r="E655" s="20"/>
    </row>
    <row r="656" spans="1:5" ht="47.25" x14ac:dyDescent="0.25">
      <c r="A656" s="13">
        <v>37</v>
      </c>
      <c r="B656" s="12" t="str">
        <f t="shared" si="25"/>
        <v>37/2016</v>
      </c>
      <c r="C656" s="14">
        <v>42578</v>
      </c>
      <c r="D656" s="20" t="s">
        <v>582</v>
      </c>
      <c r="E656" s="20"/>
    </row>
    <row r="657" spans="1:5" ht="31.5" x14ac:dyDescent="0.25">
      <c r="A657" s="13">
        <v>38</v>
      </c>
      <c r="B657" s="12" t="str">
        <f t="shared" si="25"/>
        <v>38/2016</v>
      </c>
      <c r="C657" s="14">
        <v>42578</v>
      </c>
      <c r="D657" s="20" t="s">
        <v>583</v>
      </c>
      <c r="E657" s="20"/>
    </row>
    <row r="658" spans="1:5" x14ac:dyDescent="0.25">
      <c r="A658" s="13">
        <v>39</v>
      </c>
      <c r="B658" s="12" t="str">
        <f t="shared" si="25"/>
        <v>39/2016</v>
      </c>
      <c r="C658" s="14">
        <v>42613</v>
      </c>
      <c r="D658" s="20" t="s">
        <v>584</v>
      </c>
      <c r="E658" s="20"/>
    </row>
    <row r="659" spans="1:5" ht="31.5" x14ac:dyDescent="0.25">
      <c r="A659" s="13">
        <v>40</v>
      </c>
      <c r="B659" s="12" t="str">
        <f t="shared" si="25"/>
        <v>40/2016</v>
      </c>
      <c r="C659" s="14">
        <v>42613</v>
      </c>
      <c r="D659" s="20" t="s">
        <v>585</v>
      </c>
      <c r="E659" s="20"/>
    </row>
    <row r="660" spans="1:5" x14ac:dyDescent="0.25">
      <c r="A660" s="13">
        <v>41</v>
      </c>
      <c r="B660" s="12" t="str">
        <f t="shared" si="25"/>
        <v>41/2016</v>
      </c>
      <c r="C660" s="14">
        <v>42613</v>
      </c>
      <c r="D660" s="20" t="s">
        <v>586</v>
      </c>
      <c r="E660" s="20"/>
    </row>
    <row r="661" spans="1:5" ht="47.25" x14ac:dyDescent="0.25">
      <c r="A661" s="13">
        <v>42</v>
      </c>
      <c r="B661" s="12" t="str">
        <f t="shared" si="25"/>
        <v>42/2016</v>
      </c>
      <c r="C661" s="14">
        <v>42613</v>
      </c>
      <c r="D661" s="20" t="s">
        <v>587</v>
      </c>
      <c r="E661" s="20"/>
    </row>
    <row r="662" spans="1:5" ht="47.25" x14ac:dyDescent="0.25">
      <c r="A662" s="13">
        <v>43</v>
      </c>
      <c r="B662" s="12" t="str">
        <f t="shared" si="25"/>
        <v>43/2016</v>
      </c>
      <c r="C662" s="14">
        <v>42613</v>
      </c>
      <c r="D662" s="20" t="s">
        <v>588</v>
      </c>
      <c r="E662" s="20"/>
    </row>
    <row r="663" spans="1:5" ht="31.5" x14ac:dyDescent="0.25">
      <c r="A663" s="13">
        <v>44</v>
      </c>
      <c r="B663" s="12" t="str">
        <f t="shared" si="25"/>
        <v>44/2016</v>
      </c>
      <c r="C663" s="14">
        <v>42613</v>
      </c>
      <c r="D663" s="20" t="s">
        <v>589</v>
      </c>
      <c r="E663" s="20"/>
    </row>
    <row r="664" spans="1:5" ht="31.5" x14ac:dyDescent="0.25">
      <c r="A664" s="13">
        <v>45</v>
      </c>
      <c r="B664" s="12" t="str">
        <f t="shared" si="25"/>
        <v>45/2016</v>
      </c>
      <c r="C664" s="14">
        <v>42647</v>
      </c>
      <c r="D664" s="20" t="s">
        <v>590</v>
      </c>
      <c r="E664" s="20"/>
    </row>
    <row r="665" spans="1:5" ht="31.5" x14ac:dyDescent="0.25">
      <c r="A665" s="13">
        <v>46</v>
      </c>
      <c r="B665" s="12" t="str">
        <f t="shared" si="25"/>
        <v>46/2016</v>
      </c>
      <c r="C665" s="14">
        <v>42647</v>
      </c>
      <c r="D665" s="20" t="s">
        <v>591</v>
      </c>
      <c r="E665" s="20"/>
    </row>
    <row r="666" spans="1:5" x14ac:dyDescent="0.25">
      <c r="A666" s="13">
        <v>47</v>
      </c>
      <c r="B666" s="12" t="str">
        <f t="shared" si="25"/>
        <v>47/2016</v>
      </c>
      <c r="C666" s="14">
        <v>42647</v>
      </c>
      <c r="D666" s="20" t="s">
        <v>74</v>
      </c>
      <c r="E666" s="20"/>
    </row>
    <row r="667" spans="1:5" ht="31.5" x14ac:dyDescent="0.25">
      <c r="A667" s="13">
        <v>48</v>
      </c>
      <c r="B667" s="12" t="str">
        <f t="shared" si="25"/>
        <v>48/2016</v>
      </c>
      <c r="C667" s="14">
        <v>42671</v>
      </c>
      <c r="D667" s="20" t="s">
        <v>592</v>
      </c>
      <c r="E667" s="20"/>
    </row>
    <row r="668" spans="1:5" ht="78.75" x14ac:dyDescent="0.25">
      <c r="A668" s="13">
        <v>49</v>
      </c>
      <c r="B668" s="12" t="str">
        <f t="shared" si="25"/>
        <v>49/2016</v>
      </c>
      <c r="C668" s="14">
        <v>42671</v>
      </c>
      <c r="D668" s="20" t="s">
        <v>593</v>
      </c>
      <c r="E668" s="20"/>
    </row>
    <row r="669" spans="1:5" x14ac:dyDescent="0.25">
      <c r="A669" s="13">
        <v>50</v>
      </c>
      <c r="B669" s="12" t="str">
        <f t="shared" si="25"/>
        <v>50/2016</v>
      </c>
      <c r="C669" s="14">
        <v>42732</v>
      </c>
      <c r="D669" s="20" t="s">
        <v>555</v>
      </c>
      <c r="E669" s="20"/>
    </row>
    <row r="670" spans="1:5" x14ac:dyDescent="0.25">
      <c r="A670" s="13">
        <v>51</v>
      </c>
      <c r="B670" s="12" t="str">
        <f t="shared" si="25"/>
        <v>51/2016</v>
      </c>
      <c r="C670" s="14">
        <v>42671</v>
      </c>
      <c r="D670" s="20" t="s">
        <v>594</v>
      </c>
      <c r="E670" s="20"/>
    </row>
    <row r="671" spans="1:5" x14ac:dyDescent="0.25">
      <c r="A671" s="13">
        <v>52</v>
      </c>
      <c r="B671" s="12" t="str">
        <f t="shared" si="25"/>
        <v>52/2016</v>
      </c>
      <c r="C671" s="14">
        <v>42671</v>
      </c>
      <c r="D671" s="20" t="s">
        <v>595</v>
      </c>
      <c r="E671" s="20"/>
    </row>
    <row r="672" spans="1:5" x14ac:dyDescent="0.25">
      <c r="A672" s="13">
        <v>53</v>
      </c>
      <c r="B672" s="12" t="str">
        <f t="shared" si="25"/>
        <v>53/2016</v>
      </c>
      <c r="C672" s="14">
        <v>42695</v>
      </c>
      <c r="D672" s="20" t="s">
        <v>555</v>
      </c>
      <c r="E672" s="20"/>
    </row>
    <row r="673" spans="1:5" ht="63" x14ac:dyDescent="0.25">
      <c r="A673" s="13">
        <v>54</v>
      </c>
      <c r="B673" s="12" t="str">
        <f t="shared" si="25"/>
        <v>54/2016</v>
      </c>
      <c r="C673" s="14">
        <v>42695</v>
      </c>
      <c r="D673" s="20" t="s">
        <v>596</v>
      </c>
      <c r="E673" s="20"/>
    </row>
    <row r="674" spans="1:5" ht="47.25" x14ac:dyDescent="0.25">
      <c r="A674" s="13">
        <v>55</v>
      </c>
      <c r="B674" s="12" t="str">
        <f t="shared" si="25"/>
        <v>55/2016</v>
      </c>
      <c r="C674" s="14">
        <v>42695</v>
      </c>
      <c r="D674" s="20" t="s">
        <v>597</v>
      </c>
      <c r="E674" s="20"/>
    </row>
    <row r="675" spans="1:5" x14ac:dyDescent="0.25">
      <c r="A675" s="13">
        <v>56</v>
      </c>
      <c r="B675" s="12" t="str">
        <f t="shared" si="25"/>
        <v>56/2016</v>
      </c>
      <c r="C675" s="14">
        <v>42695</v>
      </c>
      <c r="D675" s="20" t="s">
        <v>598</v>
      </c>
      <c r="E675" s="20"/>
    </row>
    <row r="676" spans="1:5" x14ac:dyDescent="0.25">
      <c r="A676" s="13">
        <v>57</v>
      </c>
      <c r="B676" s="12" t="str">
        <f t="shared" si="25"/>
        <v>57/2016</v>
      </c>
      <c r="C676" s="14">
        <v>42712</v>
      </c>
      <c r="D676" s="20" t="s">
        <v>555</v>
      </c>
      <c r="E676" s="20"/>
    </row>
    <row r="677" spans="1:5" ht="31.5" x14ac:dyDescent="0.25">
      <c r="A677" s="13">
        <v>58</v>
      </c>
      <c r="B677" s="12" t="str">
        <f t="shared" si="25"/>
        <v>58/2016</v>
      </c>
      <c r="C677" s="14">
        <v>42712</v>
      </c>
      <c r="D677" s="20" t="s">
        <v>599</v>
      </c>
      <c r="E677" s="20"/>
    </row>
    <row r="678" spans="1:5" x14ac:dyDescent="0.25">
      <c r="A678" s="13">
        <v>59</v>
      </c>
      <c r="B678" s="12" t="str">
        <f t="shared" si="25"/>
        <v>59/2016</v>
      </c>
      <c r="C678" s="14">
        <v>42733</v>
      </c>
      <c r="D678" s="20" t="s">
        <v>600</v>
      </c>
      <c r="E678" s="20"/>
    </row>
    <row r="679" spans="1:5" ht="31.5" x14ac:dyDescent="0.25">
      <c r="A679" s="13">
        <v>60</v>
      </c>
      <c r="B679" s="12" t="str">
        <f t="shared" si="25"/>
        <v>60/2016</v>
      </c>
      <c r="C679" s="14">
        <v>42733</v>
      </c>
      <c r="D679" s="20" t="s">
        <v>601</v>
      </c>
      <c r="E679" s="20"/>
    </row>
    <row r="680" spans="1:5" ht="31.5" x14ac:dyDescent="0.25">
      <c r="A680" s="13">
        <v>61</v>
      </c>
      <c r="B680" s="12" t="str">
        <f t="shared" si="25"/>
        <v>61/2016</v>
      </c>
      <c r="C680" s="14">
        <v>42733</v>
      </c>
      <c r="D680" s="20" t="s">
        <v>602</v>
      </c>
      <c r="E680" s="20"/>
    </row>
    <row r="681" spans="1:5" ht="31.5" x14ac:dyDescent="0.25">
      <c r="A681" s="13">
        <v>62</v>
      </c>
      <c r="B681" s="12" t="str">
        <f t="shared" si="25"/>
        <v>62/2016</v>
      </c>
      <c r="C681" s="14">
        <v>42733</v>
      </c>
      <c r="D681" s="20" t="s">
        <v>603</v>
      </c>
      <c r="E681" s="20"/>
    </row>
    <row r="682" spans="1:5" ht="47.25" x14ac:dyDescent="0.25">
      <c r="A682" s="13">
        <v>63</v>
      </c>
      <c r="B682" s="12" t="str">
        <f t="shared" si="25"/>
        <v>63/2016</v>
      </c>
      <c r="C682" s="14">
        <v>42733</v>
      </c>
      <c r="D682" s="20" t="s">
        <v>604</v>
      </c>
      <c r="E682" s="20"/>
    </row>
    <row r="683" spans="1:5" ht="47.25" x14ac:dyDescent="0.25">
      <c r="A683" s="13">
        <v>64</v>
      </c>
      <c r="B683" s="12" t="str">
        <f t="shared" si="25"/>
        <v>64/2016</v>
      </c>
      <c r="C683" s="14">
        <v>42733</v>
      </c>
      <c r="D683" s="20" t="s">
        <v>605</v>
      </c>
      <c r="E683" s="20"/>
    </row>
    <row r="684" spans="1:5" x14ac:dyDescent="0.25">
      <c r="A684" s="13">
        <v>65</v>
      </c>
      <c r="B684" s="12" t="str">
        <f t="shared" si="25"/>
        <v>65/2016</v>
      </c>
      <c r="C684" s="14">
        <v>42733</v>
      </c>
      <c r="D684" s="20" t="s">
        <v>606</v>
      </c>
      <c r="E684" s="20"/>
    </row>
    <row r="685" spans="1:5" ht="31.5" x14ac:dyDescent="0.25">
      <c r="A685" s="13">
        <v>66</v>
      </c>
      <c r="B685" s="12" t="str">
        <f t="shared" si="25"/>
        <v>66/2016</v>
      </c>
      <c r="C685" s="14">
        <v>42733</v>
      </c>
      <c r="D685" s="20" t="s">
        <v>607</v>
      </c>
      <c r="E685" s="20"/>
    </row>
    <row r="686" spans="1:5" x14ac:dyDescent="0.25">
      <c r="A686" s="13">
        <v>67</v>
      </c>
      <c r="B686" s="12" t="str">
        <f t="shared" si="25"/>
        <v>67/2016</v>
      </c>
      <c r="C686" s="14">
        <v>42733</v>
      </c>
      <c r="D686" s="20" t="s">
        <v>74</v>
      </c>
      <c r="E686" s="20"/>
    </row>
    <row r="687" spans="1:5" s="10" customFormat="1" x14ac:dyDescent="0.25">
      <c r="A687" s="6">
        <v>0</v>
      </c>
      <c r="B687" s="6"/>
      <c r="C687" s="7"/>
      <c r="D687" s="21"/>
      <c r="E687" s="21"/>
    </row>
    <row r="688" spans="1:5" s="10" customFormat="1" x14ac:dyDescent="0.25">
      <c r="A688" s="15">
        <v>0</v>
      </c>
      <c r="B688" s="28">
        <v>2017</v>
      </c>
      <c r="C688" s="28"/>
      <c r="D688" s="28"/>
      <c r="E688" s="28"/>
    </row>
    <row r="689" spans="1:5" s="6" customFormat="1" x14ac:dyDescent="0.25">
      <c r="A689" s="1" t="s">
        <v>713</v>
      </c>
      <c r="B689" s="1" t="s">
        <v>713</v>
      </c>
      <c r="C689" s="2" t="s">
        <v>0</v>
      </c>
      <c r="D689" s="1" t="s">
        <v>1</v>
      </c>
      <c r="E689" s="1" t="s">
        <v>2</v>
      </c>
    </row>
    <row r="690" spans="1:5" ht="47.25" x14ac:dyDescent="0.25">
      <c r="A690" s="13">
        <v>1</v>
      </c>
      <c r="B690" s="12" t="str">
        <f>HYPERLINK("http://csernaton.ro/HCL/HCL_2017_0"&amp;A690&amp;".pdf",A690&amp;"/2017")</f>
        <v>1/2017</v>
      </c>
      <c r="C690" s="14">
        <v>42761</v>
      </c>
      <c r="D690" s="20" t="s">
        <v>608</v>
      </c>
      <c r="E690" s="20"/>
    </row>
    <row r="691" spans="1:5" ht="31.5" x14ac:dyDescent="0.25">
      <c r="A691" s="13">
        <v>2</v>
      </c>
      <c r="B691" s="12" t="str">
        <f t="shared" ref="B691:B698" si="26">HYPERLINK("http://csernaton.ro/HCL/HCL_2017_0"&amp;A691&amp;".pdf",A691&amp;"/2017")</f>
        <v>2/2017</v>
      </c>
      <c r="C691" s="14">
        <v>42767</v>
      </c>
      <c r="D691" s="20" t="s">
        <v>609</v>
      </c>
      <c r="E691" s="20"/>
    </row>
    <row r="692" spans="1:5" ht="31.5" x14ac:dyDescent="0.25">
      <c r="A692" s="13">
        <v>3</v>
      </c>
      <c r="B692" s="12" t="str">
        <f t="shared" si="26"/>
        <v>3/2017</v>
      </c>
      <c r="C692" s="14">
        <v>42767</v>
      </c>
      <c r="D692" s="20" t="s">
        <v>610</v>
      </c>
      <c r="E692" s="20"/>
    </row>
    <row r="693" spans="1:5" ht="63" x14ac:dyDescent="0.25">
      <c r="A693" s="13">
        <v>4</v>
      </c>
      <c r="B693" s="12" t="str">
        <f t="shared" si="26"/>
        <v>4/2017</v>
      </c>
      <c r="C693" s="14">
        <v>42767</v>
      </c>
      <c r="D693" s="20" t="s">
        <v>611</v>
      </c>
      <c r="E693" s="20"/>
    </row>
    <row r="694" spans="1:5" ht="31.5" x14ac:dyDescent="0.25">
      <c r="A694" s="13">
        <v>5</v>
      </c>
      <c r="B694" s="12" t="str">
        <f t="shared" si="26"/>
        <v>5/2017</v>
      </c>
      <c r="C694" s="14">
        <v>42767</v>
      </c>
      <c r="D694" s="20" t="s">
        <v>612</v>
      </c>
      <c r="E694" s="20"/>
    </row>
    <row r="695" spans="1:5" ht="31.5" x14ac:dyDescent="0.25">
      <c r="A695" s="13">
        <v>6</v>
      </c>
      <c r="B695" s="12" t="str">
        <f t="shared" si="26"/>
        <v>6/2017</v>
      </c>
      <c r="C695" s="14">
        <v>42767</v>
      </c>
      <c r="D695" s="20" t="s">
        <v>613</v>
      </c>
      <c r="E695" s="20"/>
    </row>
    <row r="696" spans="1:5" ht="31.5" x14ac:dyDescent="0.25">
      <c r="A696" s="13">
        <v>7</v>
      </c>
      <c r="B696" s="12" t="str">
        <f t="shared" si="26"/>
        <v>7/2017</v>
      </c>
      <c r="C696" s="14">
        <v>42767</v>
      </c>
      <c r="D696" s="20" t="s">
        <v>614</v>
      </c>
      <c r="E696" s="20"/>
    </row>
    <row r="697" spans="1:5" x14ac:dyDescent="0.25">
      <c r="A697" s="13">
        <v>8</v>
      </c>
      <c r="B697" s="12" t="str">
        <f t="shared" si="26"/>
        <v>8/2017</v>
      </c>
      <c r="C697" s="14">
        <v>42767</v>
      </c>
      <c r="D697" s="20" t="s">
        <v>615</v>
      </c>
      <c r="E697" s="20"/>
    </row>
    <row r="698" spans="1:5" ht="31.5" x14ac:dyDescent="0.25">
      <c r="A698" s="13">
        <v>9</v>
      </c>
      <c r="B698" s="12" t="str">
        <f t="shared" si="26"/>
        <v>9/2017</v>
      </c>
      <c r="C698" s="14">
        <v>42802</v>
      </c>
      <c r="D698" s="20" t="s">
        <v>616</v>
      </c>
      <c r="E698" s="20"/>
    </row>
    <row r="699" spans="1:5" ht="47.25" x14ac:dyDescent="0.25">
      <c r="A699" s="13">
        <v>10</v>
      </c>
      <c r="B699" s="12" t="str">
        <f>HYPERLINK("http://csernaton.ro/HCL/HCL_2017_"&amp;A699&amp;".pdf",A699&amp;"/2017")</f>
        <v>10/2017</v>
      </c>
      <c r="C699" s="14">
        <v>42802</v>
      </c>
      <c r="D699" s="20" t="s">
        <v>617</v>
      </c>
      <c r="E699" s="20"/>
    </row>
    <row r="700" spans="1:5" ht="47.25" x14ac:dyDescent="0.25">
      <c r="A700" s="13">
        <v>11</v>
      </c>
      <c r="B700" s="12" t="str">
        <f t="shared" ref="B700:B763" si="27">HYPERLINK("http://csernaton.ro/HCL/HCL_2017_"&amp;A700&amp;".pdf",A700&amp;"/2017")</f>
        <v>11/2017</v>
      </c>
      <c r="C700" s="14">
        <v>42802</v>
      </c>
      <c r="D700" s="20" t="s">
        <v>618</v>
      </c>
      <c r="E700" s="20"/>
    </row>
    <row r="701" spans="1:5" ht="31.5" x14ac:dyDescent="0.25">
      <c r="A701" s="13">
        <v>12</v>
      </c>
      <c r="B701" s="12" t="str">
        <f t="shared" si="27"/>
        <v>12/2017</v>
      </c>
      <c r="C701" s="14">
        <v>42802</v>
      </c>
      <c r="D701" s="20" t="s">
        <v>619</v>
      </c>
      <c r="E701" s="20"/>
    </row>
    <row r="702" spans="1:5" ht="31.5" x14ac:dyDescent="0.25">
      <c r="A702" s="13">
        <v>13</v>
      </c>
      <c r="B702" s="12" t="str">
        <f t="shared" si="27"/>
        <v>13/2017</v>
      </c>
      <c r="C702" s="14">
        <v>42824</v>
      </c>
      <c r="D702" s="20" t="s">
        <v>620</v>
      </c>
      <c r="E702" s="20"/>
    </row>
    <row r="703" spans="1:5" ht="31.5" x14ac:dyDescent="0.25">
      <c r="A703" s="13">
        <v>14</v>
      </c>
      <c r="B703" s="12" t="str">
        <f t="shared" si="27"/>
        <v>14/2017</v>
      </c>
      <c r="C703" s="14">
        <v>42824</v>
      </c>
      <c r="D703" s="20" t="s">
        <v>621</v>
      </c>
      <c r="E703" s="20"/>
    </row>
    <row r="704" spans="1:5" ht="31.5" x14ac:dyDescent="0.25">
      <c r="A704" s="13">
        <v>15</v>
      </c>
      <c r="B704" s="12" t="str">
        <f t="shared" si="27"/>
        <v>15/2017</v>
      </c>
      <c r="C704" s="14">
        <v>42824</v>
      </c>
      <c r="D704" s="20" t="s">
        <v>622</v>
      </c>
      <c r="E704" s="20"/>
    </row>
    <row r="705" spans="1:5" x14ac:dyDescent="0.25">
      <c r="A705" s="13">
        <v>16</v>
      </c>
      <c r="B705" s="12" t="str">
        <f t="shared" si="27"/>
        <v>16/2017</v>
      </c>
      <c r="C705" s="14">
        <v>42824</v>
      </c>
      <c r="D705" s="20" t="s">
        <v>74</v>
      </c>
      <c r="E705" s="20"/>
    </row>
    <row r="706" spans="1:5" ht="31.5" x14ac:dyDescent="0.25">
      <c r="A706" s="13">
        <v>17</v>
      </c>
      <c r="B706" s="12" t="str">
        <f t="shared" si="27"/>
        <v>17/2017</v>
      </c>
      <c r="C706" s="14">
        <v>42852</v>
      </c>
      <c r="D706" s="20" t="s">
        <v>623</v>
      </c>
      <c r="E706" s="20" t="s">
        <v>624</v>
      </c>
    </row>
    <row r="707" spans="1:5" ht="31.5" x14ac:dyDescent="0.25">
      <c r="A707" s="13">
        <v>18</v>
      </c>
      <c r="B707" s="12" t="str">
        <f t="shared" si="27"/>
        <v>18/2017</v>
      </c>
      <c r="C707" s="14">
        <v>42852</v>
      </c>
      <c r="D707" s="20" t="s">
        <v>625</v>
      </c>
      <c r="E707" s="20"/>
    </row>
    <row r="708" spans="1:5" x14ac:dyDescent="0.25">
      <c r="A708" s="13">
        <v>19</v>
      </c>
      <c r="B708" s="12" t="str">
        <f t="shared" si="27"/>
        <v>19/2017</v>
      </c>
      <c r="C708" s="14">
        <v>42880</v>
      </c>
      <c r="D708" s="20" t="s">
        <v>74</v>
      </c>
      <c r="E708" s="20"/>
    </row>
    <row r="709" spans="1:5" ht="31.5" x14ac:dyDescent="0.25">
      <c r="A709" s="13">
        <v>20</v>
      </c>
      <c r="B709" s="12" t="str">
        <f t="shared" si="27"/>
        <v>20/2017</v>
      </c>
      <c r="C709" s="14">
        <v>42880</v>
      </c>
      <c r="D709" s="20" t="s">
        <v>626</v>
      </c>
      <c r="E709" s="20" t="s">
        <v>627</v>
      </c>
    </row>
    <row r="710" spans="1:5" ht="47.25" x14ac:dyDescent="0.25">
      <c r="A710" s="13">
        <v>21</v>
      </c>
      <c r="B710" s="12" t="str">
        <f t="shared" si="27"/>
        <v>21/2017</v>
      </c>
      <c r="C710" s="14">
        <v>42880</v>
      </c>
      <c r="D710" s="20" t="s">
        <v>628</v>
      </c>
      <c r="E710" s="20"/>
    </row>
    <row r="711" spans="1:5" ht="47.25" x14ac:dyDescent="0.25">
      <c r="A711" s="13">
        <v>22</v>
      </c>
      <c r="B711" s="12" t="str">
        <f t="shared" si="27"/>
        <v>22/2017</v>
      </c>
      <c r="C711" s="14">
        <v>42880</v>
      </c>
      <c r="D711" s="20" t="s">
        <v>629</v>
      </c>
      <c r="E711" s="20"/>
    </row>
    <row r="712" spans="1:5" ht="47.25" x14ac:dyDescent="0.25">
      <c r="A712" s="13">
        <v>23</v>
      </c>
      <c r="B712" s="12" t="str">
        <f t="shared" si="27"/>
        <v>23/2017</v>
      </c>
      <c r="C712" s="14">
        <v>42880</v>
      </c>
      <c r="D712" s="20" t="s">
        <v>630</v>
      </c>
      <c r="E712" s="20"/>
    </row>
    <row r="713" spans="1:5" ht="31.5" x14ac:dyDescent="0.25">
      <c r="A713" s="13">
        <v>24</v>
      </c>
      <c r="B713" s="12" t="str">
        <f t="shared" si="27"/>
        <v>24/2017</v>
      </c>
      <c r="C713" s="14">
        <v>42880</v>
      </c>
      <c r="D713" s="20" t="s">
        <v>631</v>
      </c>
      <c r="E713" s="20"/>
    </row>
    <row r="714" spans="1:5" ht="47.25" x14ac:dyDescent="0.25">
      <c r="A714" s="13">
        <v>25</v>
      </c>
      <c r="B714" s="12" t="str">
        <f t="shared" si="27"/>
        <v>25/2017</v>
      </c>
      <c r="C714" s="14">
        <v>42880</v>
      </c>
      <c r="D714" s="20" t="s">
        <v>632</v>
      </c>
      <c r="E714" s="20"/>
    </row>
    <row r="715" spans="1:5" ht="47.25" x14ac:dyDescent="0.25">
      <c r="A715" s="13">
        <v>26</v>
      </c>
      <c r="B715" s="12" t="str">
        <f t="shared" si="27"/>
        <v>26/2017</v>
      </c>
      <c r="C715" s="14">
        <v>42880</v>
      </c>
      <c r="D715" s="20" t="s">
        <v>633</v>
      </c>
      <c r="E715" s="20"/>
    </row>
    <row r="716" spans="1:5" ht="63" x14ac:dyDescent="0.25">
      <c r="A716" s="13">
        <v>27</v>
      </c>
      <c r="B716" s="12" t="str">
        <f t="shared" si="27"/>
        <v>27/2017</v>
      </c>
      <c r="C716" s="14">
        <v>42907</v>
      </c>
      <c r="D716" s="20" t="s">
        <v>634</v>
      </c>
      <c r="E716" s="20"/>
    </row>
    <row r="717" spans="1:5" x14ac:dyDescent="0.25">
      <c r="A717" s="13">
        <v>28</v>
      </c>
      <c r="B717" s="12" t="str">
        <f t="shared" si="27"/>
        <v>28/2017</v>
      </c>
      <c r="C717" s="14">
        <v>42915</v>
      </c>
      <c r="D717" s="20" t="s">
        <v>635</v>
      </c>
      <c r="E717" s="20"/>
    </row>
    <row r="718" spans="1:5" x14ac:dyDescent="0.25">
      <c r="A718" s="13">
        <v>29</v>
      </c>
      <c r="B718" s="12" t="str">
        <f t="shared" si="27"/>
        <v>29/2017</v>
      </c>
      <c r="C718" s="14">
        <v>42915</v>
      </c>
      <c r="D718" s="20" t="s">
        <v>636</v>
      </c>
      <c r="E718" s="20"/>
    </row>
    <row r="719" spans="1:5" x14ac:dyDescent="0.25">
      <c r="A719" s="13">
        <v>30</v>
      </c>
      <c r="B719" s="12" t="str">
        <f t="shared" si="27"/>
        <v>30/2017</v>
      </c>
      <c r="C719" s="14">
        <v>42915</v>
      </c>
      <c r="D719" s="20" t="s">
        <v>637</v>
      </c>
      <c r="E719" s="20"/>
    </row>
    <row r="720" spans="1:5" ht="47.25" x14ac:dyDescent="0.25">
      <c r="A720" s="13">
        <v>31</v>
      </c>
      <c r="B720" s="12" t="str">
        <f t="shared" si="27"/>
        <v>31/2017</v>
      </c>
      <c r="C720" s="14">
        <v>42915</v>
      </c>
      <c r="D720" s="20" t="s">
        <v>638</v>
      </c>
      <c r="E720" s="20"/>
    </row>
    <row r="721" spans="1:5" ht="31.5" x14ac:dyDescent="0.25">
      <c r="A721" s="13">
        <v>32</v>
      </c>
      <c r="B721" s="12" t="str">
        <f t="shared" si="27"/>
        <v>32/2017</v>
      </c>
      <c r="C721" s="14">
        <v>42915</v>
      </c>
      <c r="D721" s="20" t="s">
        <v>639</v>
      </c>
      <c r="E721" s="20"/>
    </row>
    <row r="722" spans="1:5" x14ac:dyDescent="0.25">
      <c r="A722" s="13">
        <v>33</v>
      </c>
      <c r="B722" s="12" t="str">
        <f t="shared" si="27"/>
        <v>33/2017</v>
      </c>
      <c r="C722" s="14">
        <v>42915</v>
      </c>
      <c r="D722" s="20" t="s">
        <v>267</v>
      </c>
      <c r="E722" s="20"/>
    </row>
    <row r="723" spans="1:5" ht="47.25" x14ac:dyDescent="0.25">
      <c r="A723" s="13">
        <v>34</v>
      </c>
      <c r="B723" s="12" t="str">
        <f t="shared" si="27"/>
        <v>34/2017</v>
      </c>
      <c r="C723" s="14">
        <v>42915</v>
      </c>
      <c r="D723" s="20" t="s">
        <v>640</v>
      </c>
      <c r="E723" s="20"/>
    </row>
    <row r="724" spans="1:5" ht="47.25" x14ac:dyDescent="0.25">
      <c r="A724" s="13">
        <v>35</v>
      </c>
      <c r="B724" s="12" t="str">
        <f t="shared" si="27"/>
        <v>35/2017</v>
      </c>
      <c r="C724" s="14">
        <v>42929</v>
      </c>
      <c r="D724" s="20" t="s">
        <v>641</v>
      </c>
      <c r="E724" s="20"/>
    </row>
    <row r="725" spans="1:5" x14ac:dyDescent="0.25">
      <c r="A725" s="13">
        <v>36</v>
      </c>
      <c r="B725" s="12" t="str">
        <f t="shared" si="27"/>
        <v>36/2017</v>
      </c>
      <c r="C725" s="14">
        <v>42929</v>
      </c>
      <c r="D725" s="20" t="s">
        <v>642</v>
      </c>
      <c r="E725" s="20"/>
    </row>
    <row r="726" spans="1:5" ht="47.25" x14ac:dyDescent="0.25">
      <c r="A726" s="13">
        <v>37</v>
      </c>
      <c r="B726" s="12" t="str">
        <f t="shared" si="27"/>
        <v>37/2017</v>
      </c>
      <c r="C726" s="14">
        <v>42929</v>
      </c>
      <c r="D726" s="20" t="s">
        <v>643</v>
      </c>
      <c r="E726" s="20"/>
    </row>
    <row r="727" spans="1:5" ht="31.5" x14ac:dyDescent="0.25">
      <c r="A727" s="13">
        <v>38</v>
      </c>
      <c r="B727" s="12" t="str">
        <f t="shared" si="27"/>
        <v>38/2017</v>
      </c>
      <c r="C727" s="14">
        <v>42929</v>
      </c>
      <c r="D727" s="20" t="s">
        <v>644</v>
      </c>
      <c r="E727" s="20"/>
    </row>
    <row r="728" spans="1:5" ht="47.25" x14ac:dyDescent="0.25">
      <c r="A728" s="13">
        <v>39</v>
      </c>
      <c r="B728" s="12" t="str">
        <f t="shared" si="27"/>
        <v>39/2017</v>
      </c>
      <c r="C728" s="14">
        <v>42929</v>
      </c>
      <c r="D728" s="20" t="s">
        <v>645</v>
      </c>
      <c r="E728" s="20" t="s">
        <v>646</v>
      </c>
    </row>
    <row r="729" spans="1:5" ht="47.25" x14ac:dyDescent="0.25">
      <c r="A729" s="13">
        <v>40</v>
      </c>
      <c r="B729" s="12" t="str">
        <f t="shared" si="27"/>
        <v>40/2017</v>
      </c>
      <c r="C729" s="14">
        <v>42942</v>
      </c>
      <c r="D729" s="20" t="s">
        <v>647</v>
      </c>
      <c r="E729" s="20"/>
    </row>
    <row r="730" spans="1:5" ht="31.5" x14ac:dyDescent="0.25">
      <c r="A730" s="13">
        <v>41</v>
      </c>
      <c r="B730" s="12" t="str">
        <f t="shared" si="27"/>
        <v>41/2017</v>
      </c>
      <c r="C730" s="14">
        <v>42942</v>
      </c>
      <c r="D730" s="20" t="s">
        <v>648</v>
      </c>
      <c r="E730" s="20"/>
    </row>
    <row r="731" spans="1:5" ht="31.5" x14ac:dyDescent="0.25">
      <c r="A731" s="13">
        <v>42</v>
      </c>
      <c r="B731" s="12" t="str">
        <f t="shared" si="27"/>
        <v>42/2017</v>
      </c>
      <c r="C731" s="14">
        <v>42942</v>
      </c>
      <c r="D731" s="20" t="s">
        <v>649</v>
      </c>
      <c r="E731" s="20"/>
    </row>
    <row r="732" spans="1:5" x14ac:dyDescent="0.25">
      <c r="A732" s="13">
        <v>43</v>
      </c>
      <c r="B732" s="12" t="str">
        <f t="shared" si="27"/>
        <v>43/2017</v>
      </c>
      <c r="C732" s="14">
        <v>42977</v>
      </c>
      <c r="D732" s="20" t="s">
        <v>650</v>
      </c>
      <c r="E732" s="20"/>
    </row>
    <row r="733" spans="1:5" ht="63" x14ac:dyDescent="0.25">
      <c r="A733" s="13">
        <v>44</v>
      </c>
      <c r="B733" s="12" t="str">
        <f t="shared" si="27"/>
        <v>44/2017</v>
      </c>
      <c r="C733" s="14">
        <v>42977</v>
      </c>
      <c r="D733" s="20" t="s">
        <v>651</v>
      </c>
      <c r="E733" s="20"/>
    </row>
    <row r="734" spans="1:5" ht="47.25" x14ac:dyDescent="0.25">
      <c r="A734" s="13">
        <v>45</v>
      </c>
      <c r="B734" s="12" t="str">
        <f t="shared" si="27"/>
        <v>45/2017</v>
      </c>
      <c r="C734" s="14">
        <v>42977</v>
      </c>
      <c r="D734" s="20" t="s">
        <v>652</v>
      </c>
      <c r="E734" s="20"/>
    </row>
    <row r="735" spans="1:5" ht="31.5" x14ac:dyDescent="0.25">
      <c r="A735" s="13">
        <v>46</v>
      </c>
      <c r="B735" s="12" t="str">
        <f t="shared" si="27"/>
        <v>46/2017</v>
      </c>
      <c r="C735" s="14">
        <v>42977</v>
      </c>
      <c r="D735" s="20" t="s">
        <v>653</v>
      </c>
      <c r="E735" s="20"/>
    </row>
    <row r="736" spans="1:5" ht="47.25" x14ac:dyDescent="0.25">
      <c r="A736" s="13">
        <v>47</v>
      </c>
      <c r="B736" s="12" t="str">
        <f t="shared" si="27"/>
        <v>47/2017</v>
      </c>
      <c r="C736" s="14">
        <v>42977</v>
      </c>
      <c r="D736" s="20" t="s">
        <v>654</v>
      </c>
      <c r="E736" s="20"/>
    </row>
    <row r="737" spans="1:5" ht="31.5" x14ac:dyDescent="0.25">
      <c r="A737" s="13">
        <v>48</v>
      </c>
      <c r="B737" s="12" t="str">
        <f t="shared" si="27"/>
        <v>48/2017</v>
      </c>
      <c r="C737" s="14">
        <v>42977</v>
      </c>
      <c r="D737" s="20" t="s">
        <v>655</v>
      </c>
      <c r="E737" s="20"/>
    </row>
    <row r="738" spans="1:5" x14ac:dyDescent="0.25">
      <c r="A738" s="13">
        <v>49</v>
      </c>
      <c r="B738" s="12" t="str">
        <f t="shared" si="27"/>
        <v>49/2017</v>
      </c>
      <c r="C738" s="14">
        <v>43006</v>
      </c>
      <c r="D738" s="20" t="s">
        <v>650</v>
      </c>
      <c r="E738" s="20"/>
    </row>
    <row r="739" spans="1:5" ht="63" x14ac:dyDescent="0.25">
      <c r="A739" s="13">
        <v>50</v>
      </c>
      <c r="B739" s="12" t="str">
        <f t="shared" si="27"/>
        <v>50/2017</v>
      </c>
      <c r="C739" s="14">
        <v>43006</v>
      </c>
      <c r="D739" s="20" t="s">
        <v>656</v>
      </c>
      <c r="E739" s="20"/>
    </row>
    <row r="740" spans="1:5" ht="47.25" x14ac:dyDescent="0.25">
      <c r="A740" s="13">
        <v>51</v>
      </c>
      <c r="B740" s="12" t="str">
        <f t="shared" si="27"/>
        <v>51/2017</v>
      </c>
      <c r="C740" s="14">
        <v>43006</v>
      </c>
      <c r="D740" s="20" t="s">
        <v>657</v>
      </c>
      <c r="E740" s="20"/>
    </row>
    <row r="741" spans="1:5" x14ac:dyDescent="0.25">
      <c r="A741" s="13">
        <v>52</v>
      </c>
      <c r="B741" s="12" t="str">
        <f t="shared" si="27"/>
        <v>52/2017</v>
      </c>
      <c r="C741" s="14">
        <v>43006</v>
      </c>
      <c r="D741" s="20" t="s">
        <v>658</v>
      </c>
      <c r="E741" s="20"/>
    </row>
    <row r="742" spans="1:5" ht="47.25" x14ac:dyDescent="0.25">
      <c r="A742" s="13">
        <v>53</v>
      </c>
      <c r="B742" s="12" t="str">
        <f t="shared" si="27"/>
        <v>53/2017</v>
      </c>
      <c r="C742" s="14">
        <v>43006</v>
      </c>
      <c r="D742" s="20" t="s">
        <v>659</v>
      </c>
      <c r="E742" s="20"/>
    </row>
    <row r="743" spans="1:5" ht="47.25" x14ac:dyDescent="0.25">
      <c r="A743" s="13">
        <v>54</v>
      </c>
      <c r="B743" s="12" t="str">
        <f t="shared" si="27"/>
        <v>54/2017</v>
      </c>
      <c r="C743" s="14">
        <v>43006</v>
      </c>
      <c r="D743" s="20" t="s">
        <v>660</v>
      </c>
      <c r="E743" s="20" t="s">
        <v>661</v>
      </c>
    </row>
    <row r="744" spans="1:5" ht="63" x14ac:dyDescent="0.25">
      <c r="A744" s="13">
        <v>55</v>
      </c>
      <c r="B744" s="12" t="str">
        <f t="shared" si="27"/>
        <v>55/2017</v>
      </c>
      <c r="C744" s="14">
        <v>43006</v>
      </c>
      <c r="D744" s="20" t="s">
        <v>662</v>
      </c>
      <c r="E744" s="20"/>
    </row>
    <row r="745" spans="1:5" ht="63" x14ac:dyDescent="0.25">
      <c r="A745" s="13">
        <v>56</v>
      </c>
      <c r="B745" s="12" t="str">
        <f t="shared" si="27"/>
        <v>56/2017</v>
      </c>
      <c r="C745" s="14">
        <v>43006</v>
      </c>
      <c r="D745" s="20" t="s">
        <v>663</v>
      </c>
      <c r="E745" s="20"/>
    </row>
    <row r="746" spans="1:5" ht="47.25" x14ac:dyDescent="0.25">
      <c r="A746" s="13">
        <v>57</v>
      </c>
      <c r="B746" s="12" t="str">
        <f t="shared" si="27"/>
        <v>57/2017</v>
      </c>
      <c r="C746" s="14">
        <v>43006</v>
      </c>
      <c r="D746" s="20" t="s">
        <v>664</v>
      </c>
      <c r="E746" s="20"/>
    </row>
    <row r="747" spans="1:5" ht="31.5" x14ac:dyDescent="0.25">
      <c r="A747" s="13">
        <v>58</v>
      </c>
      <c r="B747" s="12" t="str">
        <f t="shared" si="27"/>
        <v>58/2017</v>
      </c>
      <c r="C747" s="14">
        <v>43006</v>
      </c>
      <c r="D747" s="20" t="s">
        <v>665</v>
      </c>
      <c r="E747" s="20"/>
    </row>
    <row r="748" spans="1:5" ht="63" x14ac:dyDescent="0.25">
      <c r="A748" s="13">
        <v>59</v>
      </c>
      <c r="B748" s="12" t="str">
        <f t="shared" si="27"/>
        <v>59/2017</v>
      </c>
      <c r="C748" s="14">
        <v>43006</v>
      </c>
      <c r="D748" s="20" t="s">
        <v>666</v>
      </c>
      <c r="E748" s="20"/>
    </row>
    <row r="749" spans="1:5" ht="31.5" x14ac:dyDescent="0.25">
      <c r="A749" s="13">
        <v>60</v>
      </c>
      <c r="B749" s="12" t="str">
        <f t="shared" si="27"/>
        <v>60/2017</v>
      </c>
      <c r="C749" s="14">
        <v>43006</v>
      </c>
      <c r="D749" s="20" t="s">
        <v>667</v>
      </c>
      <c r="E749" s="20"/>
    </row>
    <row r="750" spans="1:5" ht="47.25" x14ac:dyDescent="0.25">
      <c r="A750" s="13">
        <v>61</v>
      </c>
      <c r="B750" s="12" t="str">
        <f t="shared" si="27"/>
        <v>61/2017</v>
      </c>
      <c r="C750" s="14">
        <v>43006</v>
      </c>
      <c r="D750" s="20" t="s">
        <v>668</v>
      </c>
      <c r="E750" s="20"/>
    </row>
    <row r="751" spans="1:5" x14ac:dyDescent="0.25">
      <c r="A751" s="13">
        <v>62</v>
      </c>
      <c r="B751" s="12" t="str">
        <f t="shared" si="27"/>
        <v>62/2017</v>
      </c>
      <c r="C751" s="14">
        <v>43026</v>
      </c>
      <c r="D751" s="20" t="s">
        <v>669</v>
      </c>
      <c r="E751" s="20"/>
    </row>
    <row r="752" spans="1:5" ht="31.5" x14ac:dyDescent="0.25">
      <c r="A752" s="13">
        <v>63</v>
      </c>
      <c r="B752" s="12" t="str">
        <f t="shared" si="27"/>
        <v>63/2017</v>
      </c>
      <c r="C752" s="14">
        <v>43026</v>
      </c>
      <c r="D752" s="20" t="s">
        <v>670</v>
      </c>
      <c r="E752" s="20"/>
    </row>
    <row r="753" spans="1:5" ht="63" x14ac:dyDescent="0.25">
      <c r="A753" s="13">
        <v>64</v>
      </c>
      <c r="B753" s="12" t="str">
        <f t="shared" si="27"/>
        <v>64/2017</v>
      </c>
      <c r="C753" s="14">
        <v>43026</v>
      </c>
      <c r="D753" s="20" t="s">
        <v>671</v>
      </c>
      <c r="E753" s="20"/>
    </row>
    <row r="754" spans="1:5" ht="31.5" x14ac:dyDescent="0.25">
      <c r="A754" s="13">
        <v>65</v>
      </c>
      <c r="B754" s="12" t="str">
        <f t="shared" si="27"/>
        <v>65/2017</v>
      </c>
      <c r="C754" s="14">
        <v>43026</v>
      </c>
      <c r="D754" s="20" t="s">
        <v>672</v>
      </c>
      <c r="E754" s="20" t="s">
        <v>673</v>
      </c>
    </row>
    <row r="755" spans="1:5" x14ac:dyDescent="0.25">
      <c r="A755" s="13">
        <v>66</v>
      </c>
      <c r="B755" s="12" t="str">
        <f t="shared" si="27"/>
        <v>66/2017</v>
      </c>
      <c r="C755" s="14">
        <v>43039</v>
      </c>
      <c r="D755" s="20" t="s">
        <v>650</v>
      </c>
      <c r="E755" s="20"/>
    </row>
    <row r="756" spans="1:5" ht="31.5" x14ac:dyDescent="0.25">
      <c r="A756" s="13">
        <v>67</v>
      </c>
      <c r="B756" s="12" t="str">
        <f t="shared" si="27"/>
        <v>67/2017</v>
      </c>
      <c r="C756" s="14">
        <v>43039</v>
      </c>
      <c r="D756" s="20" t="s">
        <v>674</v>
      </c>
      <c r="E756" s="20" t="s">
        <v>675</v>
      </c>
    </row>
    <row r="757" spans="1:5" ht="31.5" x14ac:dyDescent="0.25">
      <c r="A757" s="13">
        <v>68</v>
      </c>
      <c r="B757" s="12" t="str">
        <f t="shared" si="27"/>
        <v>68/2017</v>
      </c>
      <c r="C757" s="14">
        <v>43039</v>
      </c>
      <c r="D757" s="20" t="s">
        <v>676</v>
      </c>
      <c r="E757" s="20" t="s">
        <v>677</v>
      </c>
    </row>
    <row r="758" spans="1:5" ht="31.5" x14ac:dyDescent="0.25">
      <c r="A758" s="13">
        <v>69</v>
      </c>
      <c r="B758" s="12" t="str">
        <f t="shared" si="27"/>
        <v>69/2017</v>
      </c>
      <c r="C758" s="14">
        <v>43039</v>
      </c>
      <c r="D758" s="20" t="s">
        <v>678</v>
      </c>
      <c r="E758" s="20"/>
    </row>
    <row r="759" spans="1:5" ht="31.5" x14ac:dyDescent="0.25">
      <c r="A759" s="13">
        <v>70</v>
      </c>
      <c r="B759" s="12" t="str">
        <f t="shared" si="27"/>
        <v>70/2017</v>
      </c>
      <c r="C759" s="14">
        <v>43039</v>
      </c>
      <c r="D759" s="20" t="s">
        <v>679</v>
      </c>
      <c r="E759" s="20"/>
    </row>
    <row r="760" spans="1:5" x14ac:dyDescent="0.25">
      <c r="A760" s="13">
        <v>71</v>
      </c>
      <c r="B760" s="12" t="str">
        <f t="shared" si="27"/>
        <v>71/2017</v>
      </c>
      <c r="C760" s="14">
        <v>43052</v>
      </c>
      <c r="D760" s="20" t="s">
        <v>680</v>
      </c>
      <c r="E760" s="20"/>
    </row>
    <row r="761" spans="1:5" ht="47.25" x14ac:dyDescent="0.25">
      <c r="A761" s="13">
        <v>72</v>
      </c>
      <c r="B761" s="12" t="str">
        <f t="shared" si="27"/>
        <v>72/2017</v>
      </c>
      <c r="C761" s="14">
        <v>43052</v>
      </c>
      <c r="D761" s="20" t="s">
        <v>681</v>
      </c>
      <c r="E761" s="20"/>
    </row>
    <row r="762" spans="1:5" ht="31.5" x14ac:dyDescent="0.25">
      <c r="A762" s="13">
        <v>73</v>
      </c>
      <c r="B762" s="12" t="str">
        <f t="shared" si="27"/>
        <v>73/2017</v>
      </c>
      <c r="C762" s="14">
        <v>43052</v>
      </c>
      <c r="D762" s="20" t="s">
        <v>682</v>
      </c>
      <c r="E762" s="20"/>
    </row>
    <row r="763" spans="1:5" x14ac:dyDescent="0.25">
      <c r="A763" s="13">
        <v>74</v>
      </c>
      <c r="B763" s="12" t="str">
        <f t="shared" si="27"/>
        <v>74/2017</v>
      </c>
      <c r="C763" s="14">
        <v>43061</v>
      </c>
      <c r="D763" s="20" t="s">
        <v>650</v>
      </c>
      <c r="E763" s="20"/>
    </row>
    <row r="764" spans="1:5" ht="31.5" x14ac:dyDescent="0.25">
      <c r="A764" s="13">
        <v>75</v>
      </c>
      <c r="B764" s="12" t="str">
        <f t="shared" ref="B764:B781" si="28">HYPERLINK("http://csernaton.ro/HCL/HCL_2017_"&amp;A764&amp;".pdf",A764&amp;"/2017")</f>
        <v>75/2017</v>
      </c>
      <c r="C764" s="14">
        <v>43061</v>
      </c>
      <c r="D764" s="20" t="s">
        <v>674</v>
      </c>
      <c r="E764" s="20"/>
    </row>
    <row r="765" spans="1:5" ht="31.5" x14ac:dyDescent="0.25">
      <c r="A765" s="13">
        <v>76</v>
      </c>
      <c r="B765" s="12" t="str">
        <f t="shared" si="28"/>
        <v>76/2017</v>
      </c>
      <c r="C765" s="14">
        <v>43061</v>
      </c>
      <c r="D765" s="20" t="s">
        <v>683</v>
      </c>
      <c r="E765" s="20"/>
    </row>
    <row r="766" spans="1:5" ht="31.5" x14ac:dyDescent="0.25">
      <c r="A766" s="13">
        <v>77</v>
      </c>
      <c r="B766" s="12" t="str">
        <f t="shared" si="28"/>
        <v>77/2017</v>
      </c>
      <c r="C766" s="14">
        <v>43061</v>
      </c>
      <c r="D766" s="20" t="s">
        <v>684</v>
      </c>
      <c r="E766" s="20"/>
    </row>
    <row r="767" spans="1:5" ht="47.25" x14ac:dyDescent="0.25">
      <c r="A767" s="13">
        <v>78</v>
      </c>
      <c r="B767" s="12" t="str">
        <f t="shared" si="28"/>
        <v>78/2017</v>
      </c>
      <c r="C767" s="14">
        <v>43061</v>
      </c>
      <c r="D767" s="20" t="s">
        <v>685</v>
      </c>
      <c r="E767" s="20"/>
    </row>
    <row r="768" spans="1:5" ht="47.25" x14ac:dyDescent="0.25">
      <c r="A768" s="13">
        <v>79</v>
      </c>
      <c r="B768" s="12" t="str">
        <f t="shared" si="28"/>
        <v>79/2017</v>
      </c>
      <c r="C768" s="14">
        <v>43061</v>
      </c>
      <c r="D768" s="20" t="s">
        <v>686</v>
      </c>
      <c r="E768" s="20"/>
    </row>
    <row r="769" spans="1:5" ht="63" x14ac:dyDescent="0.25">
      <c r="A769" s="13">
        <v>80</v>
      </c>
      <c r="B769" s="12" t="str">
        <f t="shared" si="28"/>
        <v>80/2017</v>
      </c>
      <c r="C769" s="14">
        <v>43061</v>
      </c>
      <c r="D769" s="20" t="s">
        <v>656</v>
      </c>
      <c r="E769" s="20"/>
    </row>
    <row r="770" spans="1:5" ht="63" x14ac:dyDescent="0.25">
      <c r="A770" s="13">
        <v>81</v>
      </c>
      <c r="B770" s="12" t="str">
        <f t="shared" si="28"/>
        <v>81/2017</v>
      </c>
      <c r="C770" s="14">
        <v>43061</v>
      </c>
      <c r="D770" s="20" t="s">
        <v>687</v>
      </c>
      <c r="E770" s="20"/>
    </row>
    <row r="771" spans="1:5" ht="47.25" x14ac:dyDescent="0.25">
      <c r="A771" s="13">
        <v>82</v>
      </c>
      <c r="B771" s="12" t="str">
        <f t="shared" si="28"/>
        <v>82/2017</v>
      </c>
      <c r="C771" s="14">
        <v>43061</v>
      </c>
      <c r="D771" s="20" t="s">
        <v>688</v>
      </c>
      <c r="E771" s="20"/>
    </row>
    <row r="772" spans="1:5" x14ac:dyDescent="0.25">
      <c r="A772" s="13">
        <v>83</v>
      </c>
      <c r="B772" s="12" t="str">
        <f t="shared" si="28"/>
        <v>83/2017</v>
      </c>
      <c r="C772" s="14">
        <v>43089</v>
      </c>
      <c r="D772" s="20" t="s">
        <v>650</v>
      </c>
      <c r="E772" s="20"/>
    </row>
    <row r="773" spans="1:5" ht="31.5" x14ac:dyDescent="0.25">
      <c r="A773" s="13">
        <v>84</v>
      </c>
      <c r="B773" s="12" t="str">
        <f t="shared" si="28"/>
        <v>84/2017</v>
      </c>
      <c r="C773" s="14">
        <v>43089</v>
      </c>
      <c r="D773" s="20" t="s">
        <v>689</v>
      </c>
      <c r="E773" s="20" t="s">
        <v>690</v>
      </c>
    </row>
    <row r="774" spans="1:5" x14ac:dyDescent="0.25">
      <c r="A774" s="13">
        <v>85</v>
      </c>
      <c r="B774" s="12" t="str">
        <f t="shared" si="28"/>
        <v>85/2017</v>
      </c>
      <c r="C774" s="14">
        <v>43089</v>
      </c>
      <c r="D774" s="20" t="s">
        <v>691</v>
      </c>
      <c r="E774" s="20"/>
    </row>
    <row r="775" spans="1:5" ht="47.25" x14ac:dyDescent="0.25">
      <c r="A775" s="13">
        <v>86</v>
      </c>
      <c r="B775" s="12" t="str">
        <f t="shared" si="28"/>
        <v>86/2017</v>
      </c>
      <c r="C775" s="14">
        <v>43089</v>
      </c>
      <c r="D775" s="20" t="s">
        <v>692</v>
      </c>
      <c r="E775" s="20" t="s">
        <v>693</v>
      </c>
    </row>
    <row r="776" spans="1:5" ht="63" x14ac:dyDescent="0.25">
      <c r="A776" s="13">
        <v>87</v>
      </c>
      <c r="B776" s="12" t="str">
        <f t="shared" si="28"/>
        <v>87/2017</v>
      </c>
      <c r="C776" s="14">
        <v>43089</v>
      </c>
      <c r="D776" s="20" t="s">
        <v>656</v>
      </c>
      <c r="E776" s="20"/>
    </row>
    <row r="777" spans="1:5" ht="47.25" x14ac:dyDescent="0.25">
      <c r="A777" s="13">
        <v>88</v>
      </c>
      <c r="B777" s="12" t="str">
        <f t="shared" si="28"/>
        <v>88/2017</v>
      </c>
      <c r="C777" s="14">
        <v>43089</v>
      </c>
      <c r="D777" s="20" t="s">
        <v>694</v>
      </c>
      <c r="E777" s="20"/>
    </row>
    <row r="778" spans="1:5" ht="31.5" x14ac:dyDescent="0.25">
      <c r="A778" s="13">
        <v>89</v>
      </c>
      <c r="B778" s="12" t="str">
        <f t="shared" si="28"/>
        <v>89/2017</v>
      </c>
      <c r="C778" s="14">
        <v>43089</v>
      </c>
      <c r="D778" s="20" t="s">
        <v>695</v>
      </c>
      <c r="E778" s="20"/>
    </row>
    <row r="779" spans="1:5" x14ac:dyDescent="0.25">
      <c r="A779" s="13">
        <v>90</v>
      </c>
      <c r="B779" s="12" t="str">
        <f t="shared" si="28"/>
        <v>90/2017</v>
      </c>
      <c r="C779" s="14">
        <v>43097</v>
      </c>
      <c r="D779" s="20" t="s">
        <v>696</v>
      </c>
      <c r="E779" s="20"/>
    </row>
    <row r="780" spans="1:5" ht="31.5" x14ac:dyDescent="0.25">
      <c r="A780" s="13">
        <v>91</v>
      </c>
      <c r="B780" s="12" t="str">
        <f t="shared" si="28"/>
        <v>91/2017</v>
      </c>
      <c r="C780" s="14">
        <v>43097</v>
      </c>
      <c r="D780" s="20" t="s">
        <v>697</v>
      </c>
      <c r="E780" s="20"/>
    </row>
    <row r="781" spans="1:5" ht="31.5" x14ac:dyDescent="0.25">
      <c r="A781" s="13">
        <v>92</v>
      </c>
      <c r="B781" s="12" t="str">
        <f t="shared" si="28"/>
        <v>92/2017</v>
      </c>
      <c r="C781" s="14">
        <v>43097</v>
      </c>
      <c r="D781" s="20" t="s">
        <v>667</v>
      </c>
      <c r="E781" s="20"/>
    </row>
    <row r="782" spans="1:5" s="10" customFormat="1" x14ac:dyDescent="0.25">
      <c r="A782" s="6">
        <v>0</v>
      </c>
      <c r="B782" s="6"/>
      <c r="C782" s="7"/>
      <c r="D782" s="21"/>
      <c r="E782" s="21"/>
    </row>
    <row r="783" spans="1:5" s="10" customFormat="1" x14ac:dyDescent="0.25">
      <c r="A783" s="15">
        <v>0</v>
      </c>
      <c r="B783" s="28">
        <v>2018</v>
      </c>
      <c r="C783" s="28"/>
      <c r="D783" s="28"/>
      <c r="E783" s="28"/>
    </row>
    <row r="784" spans="1:5" s="6" customFormat="1" x14ac:dyDescent="0.25">
      <c r="A784" s="1" t="s">
        <v>713</v>
      </c>
      <c r="B784" s="1" t="s">
        <v>713</v>
      </c>
      <c r="C784" s="2" t="s">
        <v>0</v>
      </c>
      <c r="D784" s="1" t="s">
        <v>1</v>
      </c>
      <c r="E784" s="1" t="s">
        <v>2</v>
      </c>
    </row>
    <row r="785" spans="1:5" ht="47.25" x14ac:dyDescent="0.25">
      <c r="A785" s="13">
        <v>1</v>
      </c>
      <c r="B785" s="12" t="str">
        <f>HYPERLINK("http://csernaton.ro/HCL/HCL_2018_0"&amp;A785&amp;".pdf",A785&amp;"/2018")</f>
        <v>1/2018</v>
      </c>
      <c r="C785" s="14">
        <v>43108</v>
      </c>
      <c r="D785" s="20" t="s">
        <v>698</v>
      </c>
      <c r="E785" s="20" t="s">
        <v>699</v>
      </c>
    </row>
    <row r="786" spans="1:5" ht="44.25" customHeight="1" x14ac:dyDescent="0.25">
      <c r="A786" s="13">
        <v>2</v>
      </c>
      <c r="B786" s="12" t="str">
        <f t="shared" ref="B786:B793" si="29">HYPERLINK("http://csernaton.ro/HCL/HCL_2018_0"&amp;A786&amp;".pdf",A786&amp;"/2018")</f>
        <v>2/2018</v>
      </c>
      <c r="C786" s="14">
        <v>43108</v>
      </c>
      <c r="D786" s="20" t="s">
        <v>700</v>
      </c>
      <c r="E786" s="20"/>
    </row>
    <row r="787" spans="1:5" x14ac:dyDescent="0.25">
      <c r="A787" s="13">
        <v>3</v>
      </c>
      <c r="B787" s="12" t="str">
        <f t="shared" si="29"/>
        <v>3/2018</v>
      </c>
      <c r="C787" s="14">
        <v>43108</v>
      </c>
      <c r="D787" s="20" t="s">
        <v>701</v>
      </c>
      <c r="E787" s="20"/>
    </row>
    <row r="788" spans="1:5" ht="31.5" x14ac:dyDescent="0.25">
      <c r="A788" s="13">
        <v>4</v>
      </c>
      <c r="B788" s="12" t="str">
        <f t="shared" si="29"/>
        <v>4/2018</v>
      </c>
      <c r="C788" s="14">
        <v>43108</v>
      </c>
      <c r="D788" s="20" t="s">
        <v>702</v>
      </c>
      <c r="E788" s="20"/>
    </row>
    <row r="789" spans="1:5" ht="31.5" x14ac:dyDescent="0.25">
      <c r="A789" s="13">
        <v>5</v>
      </c>
      <c r="B789" s="12" t="str">
        <f t="shared" si="29"/>
        <v>5/2018</v>
      </c>
      <c r="C789" s="14">
        <v>43108</v>
      </c>
      <c r="D789" s="20" t="s">
        <v>703</v>
      </c>
      <c r="E789" s="20"/>
    </row>
    <row r="790" spans="1:5" ht="31.5" x14ac:dyDescent="0.25">
      <c r="A790" s="13">
        <v>6</v>
      </c>
      <c r="B790" s="12" t="str">
        <f t="shared" si="29"/>
        <v>6/2018</v>
      </c>
      <c r="C790" s="14">
        <v>43146</v>
      </c>
      <c r="D790" s="20" t="s">
        <v>704</v>
      </c>
      <c r="E790" s="20"/>
    </row>
    <row r="791" spans="1:5" ht="31.5" x14ac:dyDescent="0.25">
      <c r="A791" s="13">
        <v>7</v>
      </c>
      <c r="B791" s="12" t="str">
        <f t="shared" si="29"/>
        <v>7/2018</v>
      </c>
      <c r="C791" s="14">
        <v>43146</v>
      </c>
      <c r="D791" s="20" t="s">
        <v>705</v>
      </c>
      <c r="E791" s="20"/>
    </row>
    <row r="792" spans="1:5" ht="47.25" x14ac:dyDescent="0.25">
      <c r="A792" s="13">
        <v>8</v>
      </c>
      <c r="B792" s="12" t="str">
        <f t="shared" si="29"/>
        <v>8/2018</v>
      </c>
      <c r="C792" s="14">
        <v>43146</v>
      </c>
      <c r="D792" s="20" t="s">
        <v>706</v>
      </c>
      <c r="E792" s="20"/>
    </row>
    <row r="793" spans="1:5" ht="63" x14ac:dyDescent="0.25">
      <c r="A793" s="13">
        <v>9</v>
      </c>
      <c r="B793" s="12" t="str">
        <f t="shared" si="29"/>
        <v>9/2018</v>
      </c>
      <c r="C793" s="14">
        <v>43146</v>
      </c>
      <c r="D793" s="20" t="s">
        <v>707</v>
      </c>
      <c r="E793" s="20"/>
    </row>
    <row r="794" spans="1:5" ht="47.25" x14ac:dyDescent="0.25">
      <c r="A794" s="13">
        <v>10</v>
      </c>
      <c r="B794" s="12" t="str">
        <f>HYPERLINK("http://csernaton.ro/HCL/HCL_2018_"&amp;A794&amp;".pdf",A794&amp;"/2018")</f>
        <v>10/2018</v>
      </c>
      <c r="C794" s="14">
        <v>43146</v>
      </c>
      <c r="D794" s="20" t="s">
        <v>708</v>
      </c>
      <c r="E794" s="20"/>
    </row>
    <row r="795" spans="1:5" ht="47.25" x14ac:dyDescent="0.25">
      <c r="A795" s="13">
        <v>11</v>
      </c>
      <c r="B795" s="12" t="str">
        <f t="shared" ref="B795:B858" si="30">HYPERLINK("http://csernaton.ro/HCL/HCL_2018_"&amp;A795&amp;".pdf",A795&amp;"/2018")</f>
        <v>11/2018</v>
      </c>
      <c r="C795" s="14">
        <v>43146</v>
      </c>
      <c r="D795" s="20" t="s">
        <v>709</v>
      </c>
      <c r="E795" s="20"/>
    </row>
    <row r="796" spans="1:5" ht="31.5" x14ac:dyDescent="0.25">
      <c r="A796" s="13">
        <v>12</v>
      </c>
      <c r="B796" s="12" t="str">
        <f t="shared" si="30"/>
        <v>12/2018</v>
      </c>
      <c r="C796" s="14">
        <v>43146</v>
      </c>
      <c r="D796" s="20" t="s">
        <v>710</v>
      </c>
      <c r="E796" s="20"/>
    </row>
    <row r="797" spans="1:5" ht="31.5" x14ac:dyDescent="0.25">
      <c r="A797" s="13">
        <v>13</v>
      </c>
      <c r="B797" s="12" t="str">
        <f t="shared" si="30"/>
        <v>13/2018</v>
      </c>
      <c r="C797" s="14">
        <v>43146</v>
      </c>
      <c r="D797" s="20" t="s">
        <v>649</v>
      </c>
      <c r="E797" s="20"/>
    </row>
    <row r="798" spans="1:5" ht="31.5" x14ac:dyDescent="0.25">
      <c r="A798" s="13">
        <v>14</v>
      </c>
      <c r="B798" s="12" t="str">
        <f t="shared" si="30"/>
        <v>14/2018</v>
      </c>
      <c r="C798" s="14">
        <v>43146</v>
      </c>
      <c r="D798" s="20" t="s">
        <v>711</v>
      </c>
      <c r="E798" s="20" t="s">
        <v>724</v>
      </c>
    </row>
    <row r="799" spans="1:5" ht="31.5" x14ac:dyDescent="0.25">
      <c r="A799" s="13">
        <v>15</v>
      </c>
      <c r="B799" s="12" t="str">
        <f t="shared" si="30"/>
        <v>15/2018</v>
      </c>
      <c r="C799" s="14">
        <v>43181</v>
      </c>
      <c r="D799" s="20" t="s">
        <v>718</v>
      </c>
      <c r="E799" s="20"/>
    </row>
    <row r="800" spans="1:5" ht="47.25" x14ac:dyDescent="0.25">
      <c r="A800" s="13">
        <v>16</v>
      </c>
      <c r="B800" s="12" t="str">
        <f t="shared" si="30"/>
        <v>16/2018</v>
      </c>
      <c r="C800" s="14">
        <v>43181</v>
      </c>
      <c r="D800" s="20" t="s">
        <v>719</v>
      </c>
      <c r="E800" s="20"/>
    </row>
    <row r="801" spans="1:5" ht="31.5" x14ac:dyDescent="0.25">
      <c r="A801" s="13">
        <v>17</v>
      </c>
      <c r="B801" s="12" t="str">
        <f t="shared" si="30"/>
        <v>17/2018</v>
      </c>
      <c r="C801" s="14">
        <v>43181</v>
      </c>
      <c r="D801" s="20" t="s">
        <v>720</v>
      </c>
      <c r="E801" s="20" t="s">
        <v>723</v>
      </c>
    </row>
    <row r="802" spans="1:5" ht="63" x14ac:dyDescent="0.25">
      <c r="A802" s="13">
        <v>18</v>
      </c>
      <c r="B802" s="12" t="str">
        <f t="shared" si="30"/>
        <v>18/2018</v>
      </c>
      <c r="C802" s="14">
        <v>43181</v>
      </c>
      <c r="D802" s="20" t="s">
        <v>721</v>
      </c>
      <c r="E802" s="20"/>
    </row>
    <row r="803" spans="1:5" x14ac:dyDescent="0.25">
      <c r="A803" s="13">
        <v>19</v>
      </c>
      <c r="B803" s="12" t="str">
        <f t="shared" si="30"/>
        <v>19/2018</v>
      </c>
      <c r="C803" s="14">
        <v>43181</v>
      </c>
      <c r="D803" s="20" t="s">
        <v>722</v>
      </c>
      <c r="E803" s="20"/>
    </row>
    <row r="804" spans="1:5" x14ac:dyDescent="0.25">
      <c r="A804" s="13">
        <v>20</v>
      </c>
      <c r="B804" s="12" t="str">
        <f t="shared" si="30"/>
        <v>20/2018</v>
      </c>
      <c r="C804" s="14">
        <v>43181</v>
      </c>
      <c r="D804" s="20" t="s">
        <v>725</v>
      </c>
      <c r="E804" s="20"/>
    </row>
    <row r="805" spans="1:5" ht="47.25" x14ac:dyDescent="0.25">
      <c r="A805" s="13">
        <v>21</v>
      </c>
      <c r="B805" s="12" t="str">
        <f t="shared" si="30"/>
        <v>21/2018</v>
      </c>
      <c r="C805" s="14">
        <v>43181</v>
      </c>
      <c r="D805" s="20" t="s">
        <v>726</v>
      </c>
      <c r="E805" s="20"/>
    </row>
    <row r="806" spans="1:5" ht="47.25" x14ac:dyDescent="0.25">
      <c r="A806" s="13">
        <v>22</v>
      </c>
      <c r="B806" s="12" t="str">
        <f t="shared" si="30"/>
        <v>22/2018</v>
      </c>
      <c r="C806" s="14">
        <v>43181</v>
      </c>
      <c r="D806" s="20" t="s">
        <v>727</v>
      </c>
      <c r="E806" s="20"/>
    </row>
    <row r="807" spans="1:5" ht="47.25" x14ac:dyDescent="0.25">
      <c r="A807" s="13">
        <v>23</v>
      </c>
      <c r="B807" s="12" t="str">
        <f t="shared" si="30"/>
        <v>23/2018</v>
      </c>
      <c r="C807" s="14">
        <v>43181</v>
      </c>
      <c r="D807" s="20" t="s">
        <v>728</v>
      </c>
      <c r="E807" s="20"/>
    </row>
    <row r="808" spans="1:5" ht="47.25" x14ac:dyDescent="0.25">
      <c r="A808" s="13">
        <v>24</v>
      </c>
      <c r="B808" s="12" t="str">
        <f t="shared" si="30"/>
        <v>24/2018</v>
      </c>
      <c r="C808" s="14">
        <v>43181</v>
      </c>
      <c r="D808" s="20" t="s">
        <v>729</v>
      </c>
      <c r="E808" s="20"/>
    </row>
    <row r="809" spans="1:5" ht="31.5" x14ac:dyDescent="0.25">
      <c r="A809" s="13">
        <v>25</v>
      </c>
      <c r="B809" s="12" t="str">
        <f t="shared" si="30"/>
        <v>25/2018</v>
      </c>
      <c r="C809" s="19">
        <v>43181</v>
      </c>
      <c r="D809" s="20" t="s">
        <v>731</v>
      </c>
      <c r="E809" s="20" t="s">
        <v>730</v>
      </c>
    </row>
    <row r="810" spans="1:5" ht="31.5" x14ac:dyDescent="0.25">
      <c r="A810" s="13">
        <v>26</v>
      </c>
      <c r="B810" s="12" t="str">
        <f t="shared" si="30"/>
        <v>26/2018</v>
      </c>
      <c r="C810" s="19">
        <v>43181</v>
      </c>
      <c r="D810" s="20" t="s">
        <v>732</v>
      </c>
      <c r="E810" s="20"/>
    </row>
    <row r="811" spans="1:5" ht="31.5" x14ac:dyDescent="0.25">
      <c r="A811" s="13">
        <v>27</v>
      </c>
      <c r="B811" s="12" t="str">
        <f t="shared" si="30"/>
        <v>27/2018</v>
      </c>
      <c r="C811" s="19">
        <v>43181</v>
      </c>
      <c r="D811" s="20" t="s">
        <v>751</v>
      </c>
      <c r="E811" s="20"/>
    </row>
    <row r="812" spans="1:5" ht="63" x14ac:dyDescent="0.25">
      <c r="A812" s="13">
        <v>28</v>
      </c>
      <c r="B812" s="12" t="str">
        <f t="shared" si="30"/>
        <v>28/2018</v>
      </c>
      <c r="C812" s="19">
        <v>43181</v>
      </c>
      <c r="D812" s="20" t="s">
        <v>733</v>
      </c>
      <c r="E812" s="20"/>
    </row>
    <row r="813" spans="1:5" ht="31.5" x14ac:dyDescent="0.25">
      <c r="A813" s="13">
        <v>29</v>
      </c>
      <c r="B813" s="12" t="str">
        <f t="shared" si="30"/>
        <v>29/2018</v>
      </c>
      <c r="C813" s="19">
        <v>43209</v>
      </c>
      <c r="D813" s="20" t="s">
        <v>734</v>
      </c>
      <c r="E813" s="20"/>
    </row>
    <row r="814" spans="1:5" ht="63" x14ac:dyDescent="0.25">
      <c r="A814" s="13">
        <v>30</v>
      </c>
      <c r="B814" s="12" t="str">
        <f t="shared" si="30"/>
        <v>30/2018</v>
      </c>
      <c r="C814" s="19">
        <v>43209</v>
      </c>
      <c r="D814" s="20" t="s">
        <v>735</v>
      </c>
      <c r="E814" s="20"/>
    </row>
    <row r="815" spans="1:5" ht="31.5" x14ac:dyDescent="0.25">
      <c r="A815" s="13">
        <v>31</v>
      </c>
      <c r="B815" s="12" t="str">
        <f t="shared" si="30"/>
        <v>31/2018</v>
      </c>
      <c r="C815" s="19">
        <v>43209</v>
      </c>
      <c r="D815" s="20" t="s">
        <v>736</v>
      </c>
      <c r="E815" s="20"/>
    </row>
    <row r="816" spans="1:5" ht="47.25" x14ac:dyDescent="0.25">
      <c r="A816" s="13">
        <v>32</v>
      </c>
      <c r="B816" s="12" t="str">
        <f t="shared" si="30"/>
        <v>32/2018</v>
      </c>
      <c r="C816" s="19">
        <v>43209</v>
      </c>
      <c r="D816" s="20" t="s">
        <v>739</v>
      </c>
      <c r="E816" s="20"/>
    </row>
    <row r="817" spans="1:5" x14ac:dyDescent="0.25">
      <c r="A817" s="13">
        <v>33</v>
      </c>
      <c r="B817" s="12" t="str">
        <f t="shared" si="30"/>
        <v>33/2018</v>
      </c>
      <c r="C817" s="19">
        <v>43251</v>
      </c>
      <c r="D817" s="20" t="s">
        <v>737</v>
      </c>
      <c r="E817" s="20"/>
    </row>
    <row r="818" spans="1:5" x14ac:dyDescent="0.25">
      <c r="A818" s="13">
        <v>34</v>
      </c>
      <c r="B818" s="12" t="str">
        <f t="shared" si="30"/>
        <v>34/2018</v>
      </c>
      <c r="C818" s="19">
        <v>43251</v>
      </c>
      <c r="D818" s="20" t="s">
        <v>738</v>
      </c>
      <c r="E818" s="20"/>
    </row>
    <row r="819" spans="1:5" x14ac:dyDescent="0.25">
      <c r="A819" s="13">
        <v>35</v>
      </c>
      <c r="B819" s="12" t="str">
        <f t="shared" si="30"/>
        <v>35/2018</v>
      </c>
      <c r="C819" s="19">
        <v>43251</v>
      </c>
      <c r="D819" s="20" t="s">
        <v>740</v>
      </c>
      <c r="E819" s="20"/>
    </row>
    <row r="820" spans="1:5" ht="18" customHeight="1" x14ac:dyDescent="0.25">
      <c r="A820" s="13">
        <v>36</v>
      </c>
      <c r="B820" s="12" t="str">
        <f t="shared" si="30"/>
        <v>36/2018</v>
      </c>
      <c r="C820" s="19">
        <v>43251</v>
      </c>
      <c r="D820" s="20" t="s">
        <v>741</v>
      </c>
      <c r="E820" s="20" t="s">
        <v>712</v>
      </c>
    </row>
    <row r="821" spans="1:5" ht="31.5" x14ac:dyDescent="0.25">
      <c r="A821" s="13">
        <v>37</v>
      </c>
      <c r="B821" s="12" t="str">
        <f t="shared" si="30"/>
        <v>37/2018</v>
      </c>
      <c r="C821" s="19">
        <v>43251</v>
      </c>
      <c r="D821" s="20" t="s">
        <v>742</v>
      </c>
      <c r="E821" s="20"/>
    </row>
    <row r="822" spans="1:5" ht="47.25" x14ac:dyDescent="0.25">
      <c r="A822" s="13">
        <v>38</v>
      </c>
      <c r="B822" s="12" t="str">
        <f t="shared" si="30"/>
        <v>38/2018</v>
      </c>
      <c r="C822" s="19">
        <v>43251</v>
      </c>
      <c r="D822" s="20" t="s">
        <v>743</v>
      </c>
      <c r="E822" s="20"/>
    </row>
    <row r="823" spans="1:5" ht="31.5" x14ac:dyDescent="0.25">
      <c r="A823" s="13">
        <v>39</v>
      </c>
      <c r="B823" s="12" t="str">
        <f t="shared" si="30"/>
        <v>39/2018</v>
      </c>
      <c r="C823" s="19">
        <v>43251</v>
      </c>
      <c r="D823" s="20" t="s">
        <v>744</v>
      </c>
      <c r="E823" s="20"/>
    </row>
    <row r="824" spans="1:5" ht="31.5" x14ac:dyDescent="0.25">
      <c r="A824" s="13">
        <v>40</v>
      </c>
      <c r="B824" s="12" t="str">
        <f t="shared" si="30"/>
        <v>40/2018</v>
      </c>
      <c r="C824" s="19">
        <v>43251</v>
      </c>
      <c r="D824" s="20" t="s">
        <v>745</v>
      </c>
      <c r="E824" s="20"/>
    </row>
    <row r="825" spans="1:5" ht="31.5" x14ac:dyDescent="0.25">
      <c r="A825" s="13">
        <v>41</v>
      </c>
      <c r="B825" s="12" t="str">
        <f t="shared" si="30"/>
        <v>41/2018</v>
      </c>
      <c r="C825" s="19">
        <v>43251</v>
      </c>
      <c r="D825" s="20" t="s">
        <v>746</v>
      </c>
      <c r="E825" s="20"/>
    </row>
    <row r="826" spans="1:5" x14ac:dyDescent="0.25">
      <c r="A826" s="13">
        <v>42</v>
      </c>
      <c r="B826" s="12" t="str">
        <f t="shared" si="30"/>
        <v>42/2018</v>
      </c>
      <c r="C826" s="19">
        <v>43276</v>
      </c>
      <c r="D826" s="20" t="s">
        <v>747</v>
      </c>
      <c r="E826" s="20"/>
    </row>
    <row r="827" spans="1:5" ht="31.5" x14ac:dyDescent="0.25">
      <c r="A827" s="13">
        <v>43</v>
      </c>
      <c r="B827" s="12" t="str">
        <f t="shared" si="30"/>
        <v>43/2018</v>
      </c>
      <c r="C827" s="19">
        <v>43276</v>
      </c>
      <c r="D827" s="20" t="s">
        <v>748</v>
      </c>
      <c r="E827" s="20"/>
    </row>
    <row r="828" spans="1:5" ht="63" x14ac:dyDescent="0.25">
      <c r="A828" s="13">
        <v>44</v>
      </c>
      <c r="B828" s="12" t="str">
        <f t="shared" si="30"/>
        <v>44/2018</v>
      </c>
      <c r="C828" s="19">
        <v>43276</v>
      </c>
      <c r="D828" s="20" t="s">
        <v>749</v>
      </c>
      <c r="E828" s="20"/>
    </row>
    <row r="829" spans="1:5" x14ac:dyDescent="0.25">
      <c r="A829" s="13">
        <v>45</v>
      </c>
      <c r="B829" s="12" t="str">
        <f t="shared" si="30"/>
        <v>45/2018</v>
      </c>
      <c r="C829" s="19">
        <v>43276</v>
      </c>
      <c r="D829" s="20" t="s">
        <v>750</v>
      </c>
      <c r="E829" s="20"/>
    </row>
    <row r="830" spans="1:5" x14ac:dyDescent="0.25">
      <c r="A830" s="13">
        <v>46</v>
      </c>
      <c r="B830" s="12" t="str">
        <f t="shared" si="30"/>
        <v>46/2018</v>
      </c>
      <c r="C830" s="19">
        <v>43293</v>
      </c>
      <c r="D830" s="20" t="s">
        <v>752</v>
      </c>
      <c r="E830" s="20"/>
    </row>
    <row r="831" spans="1:5" ht="47.25" x14ac:dyDescent="0.25">
      <c r="A831" s="13">
        <v>47</v>
      </c>
      <c r="B831" s="12" t="str">
        <f t="shared" si="30"/>
        <v>47/2018</v>
      </c>
      <c r="C831" s="19">
        <v>43293</v>
      </c>
      <c r="D831" s="20" t="s">
        <v>753</v>
      </c>
      <c r="E831" s="20"/>
    </row>
    <row r="832" spans="1:5" ht="31.5" x14ac:dyDescent="0.25">
      <c r="A832" s="13">
        <v>48</v>
      </c>
      <c r="B832" s="12" t="str">
        <f t="shared" si="30"/>
        <v>48/2018</v>
      </c>
      <c r="C832" s="19">
        <v>43293</v>
      </c>
      <c r="D832" s="20" t="s">
        <v>754</v>
      </c>
      <c r="E832" s="20"/>
    </row>
    <row r="833" spans="1:5" ht="63" x14ac:dyDescent="0.25">
      <c r="A833" s="13">
        <v>49</v>
      </c>
      <c r="B833" s="12" t="str">
        <f t="shared" si="30"/>
        <v>49/2018</v>
      </c>
      <c r="C833" s="19">
        <v>43293</v>
      </c>
      <c r="D833" s="20" t="s">
        <v>755</v>
      </c>
      <c r="E833" s="20"/>
    </row>
    <row r="834" spans="1:5" x14ac:dyDescent="0.25">
      <c r="A834" s="13">
        <v>50</v>
      </c>
      <c r="B834" s="12" t="str">
        <f t="shared" si="30"/>
        <v>50/2018</v>
      </c>
      <c r="C834" s="19">
        <v>43293</v>
      </c>
      <c r="D834" s="20" t="s">
        <v>756</v>
      </c>
      <c r="E834" s="20" t="s">
        <v>712</v>
      </c>
    </row>
    <row r="835" spans="1:5" x14ac:dyDescent="0.25">
      <c r="A835" s="13">
        <v>51</v>
      </c>
      <c r="B835" s="12" t="str">
        <f t="shared" si="30"/>
        <v>51/2018</v>
      </c>
      <c r="C835" s="19">
        <v>43293</v>
      </c>
      <c r="D835" s="20" t="s">
        <v>757</v>
      </c>
      <c r="E835" s="20"/>
    </row>
    <row r="836" spans="1:5" x14ac:dyDescent="0.25">
      <c r="A836" s="13">
        <v>52</v>
      </c>
      <c r="B836" s="12" t="str">
        <f t="shared" si="30"/>
        <v>52/2018</v>
      </c>
      <c r="C836" s="19">
        <v>43347</v>
      </c>
      <c r="D836" s="20" t="s">
        <v>758</v>
      </c>
      <c r="E836" s="20"/>
    </row>
    <row r="837" spans="1:5" x14ac:dyDescent="0.25">
      <c r="A837" s="13">
        <v>53</v>
      </c>
      <c r="B837" s="12" t="str">
        <f t="shared" si="30"/>
        <v>53/2018</v>
      </c>
      <c r="C837" s="19">
        <v>43347</v>
      </c>
      <c r="D837" s="20" t="s">
        <v>759</v>
      </c>
      <c r="E837" s="20"/>
    </row>
    <row r="838" spans="1:5" ht="47.25" x14ac:dyDescent="0.25">
      <c r="A838" s="13">
        <v>54</v>
      </c>
      <c r="B838" s="12" t="str">
        <f t="shared" si="30"/>
        <v>54/2018</v>
      </c>
      <c r="C838" s="19">
        <v>43347</v>
      </c>
      <c r="D838" s="20" t="s">
        <v>760</v>
      </c>
      <c r="E838" s="20"/>
    </row>
    <row r="839" spans="1:5" ht="31.5" x14ac:dyDescent="0.25">
      <c r="A839" s="13">
        <v>55</v>
      </c>
      <c r="B839" s="12" t="str">
        <f t="shared" si="30"/>
        <v>55/2018</v>
      </c>
      <c r="C839" s="19">
        <v>43347</v>
      </c>
      <c r="D839" s="20" t="s">
        <v>761</v>
      </c>
      <c r="E839" s="20"/>
    </row>
    <row r="840" spans="1:5" ht="47.25" x14ac:dyDescent="0.25">
      <c r="A840" s="13">
        <v>56</v>
      </c>
      <c r="B840" s="12" t="str">
        <f t="shared" si="30"/>
        <v>56/2018</v>
      </c>
      <c r="C840" s="19">
        <v>43347</v>
      </c>
      <c r="D840" s="20" t="s">
        <v>762</v>
      </c>
      <c r="E840" s="20"/>
    </row>
    <row r="841" spans="1:5" ht="47.25" x14ac:dyDescent="0.25">
      <c r="A841" s="13">
        <v>57</v>
      </c>
      <c r="B841" s="12" t="str">
        <f t="shared" si="30"/>
        <v>57/2018</v>
      </c>
      <c r="C841" s="19">
        <v>43347</v>
      </c>
      <c r="D841" s="20" t="s">
        <v>763</v>
      </c>
      <c r="E841" s="20"/>
    </row>
    <row r="842" spans="1:5" ht="47.25" x14ac:dyDescent="0.25">
      <c r="A842" s="13">
        <v>58</v>
      </c>
      <c r="B842" s="12" t="str">
        <f t="shared" si="30"/>
        <v>58/2018</v>
      </c>
      <c r="C842" s="19">
        <v>43347</v>
      </c>
      <c r="D842" s="20" t="s">
        <v>764</v>
      </c>
      <c r="E842" s="20"/>
    </row>
    <row r="843" spans="1:5" x14ac:dyDescent="0.25">
      <c r="A843" s="13">
        <v>59</v>
      </c>
      <c r="B843" s="12" t="str">
        <f t="shared" si="30"/>
        <v>59/2018</v>
      </c>
      <c r="C843" s="19">
        <v>43347</v>
      </c>
      <c r="D843" s="20" t="s">
        <v>765</v>
      </c>
      <c r="E843" s="20"/>
    </row>
    <row r="844" spans="1:5" ht="31.5" x14ac:dyDescent="0.25">
      <c r="A844" s="13">
        <v>60</v>
      </c>
      <c r="B844" s="12" t="str">
        <f t="shared" si="30"/>
        <v>60/2018</v>
      </c>
      <c r="C844" s="19">
        <v>43347</v>
      </c>
      <c r="D844" s="20" t="s">
        <v>766</v>
      </c>
      <c r="E844" s="20"/>
    </row>
    <row r="845" spans="1:5" x14ac:dyDescent="0.25">
      <c r="A845" s="13">
        <v>61</v>
      </c>
      <c r="B845" s="12" t="str">
        <f t="shared" si="30"/>
        <v>61/2018</v>
      </c>
      <c r="C845" s="19">
        <v>43368</v>
      </c>
      <c r="D845" s="20" t="s">
        <v>767</v>
      </c>
      <c r="E845" s="20"/>
    </row>
    <row r="846" spans="1:5" x14ac:dyDescent="0.25">
      <c r="A846" s="13">
        <v>62</v>
      </c>
      <c r="B846" s="12" t="str">
        <f t="shared" si="30"/>
        <v>62/2018</v>
      </c>
      <c r="C846" s="19">
        <v>43368</v>
      </c>
      <c r="D846" s="20" t="s">
        <v>768</v>
      </c>
      <c r="E846" s="20"/>
    </row>
    <row r="847" spans="1:5" ht="63" x14ac:dyDescent="0.25">
      <c r="A847" s="13">
        <v>63</v>
      </c>
      <c r="B847" s="12" t="str">
        <f t="shared" si="30"/>
        <v>63/2018</v>
      </c>
      <c r="C847" s="19">
        <v>43368</v>
      </c>
      <c r="D847" s="20" t="s">
        <v>769</v>
      </c>
      <c r="E847" s="20"/>
    </row>
    <row r="848" spans="1:5" x14ac:dyDescent="0.25">
      <c r="A848" s="13">
        <v>64</v>
      </c>
      <c r="B848" s="12" t="str">
        <f t="shared" si="30"/>
        <v>64/2018</v>
      </c>
      <c r="C848" s="19">
        <v>43368</v>
      </c>
      <c r="D848" s="20" t="s">
        <v>66</v>
      </c>
      <c r="E848" s="20"/>
    </row>
    <row r="849" spans="1:5" ht="31.5" x14ac:dyDescent="0.25">
      <c r="A849" s="13">
        <v>65</v>
      </c>
      <c r="B849" s="12" t="str">
        <f t="shared" si="30"/>
        <v>65/2018</v>
      </c>
      <c r="C849" s="19">
        <v>43368</v>
      </c>
      <c r="D849" s="20" t="s">
        <v>770</v>
      </c>
      <c r="E849" s="20"/>
    </row>
    <row r="850" spans="1:5" ht="63" x14ac:dyDescent="0.25">
      <c r="A850" s="13">
        <v>66</v>
      </c>
      <c r="B850" s="12" t="str">
        <f t="shared" si="30"/>
        <v>66/2018</v>
      </c>
      <c r="C850" s="19">
        <v>43368</v>
      </c>
      <c r="D850" s="20" t="s">
        <v>771</v>
      </c>
      <c r="E850" s="20"/>
    </row>
    <row r="851" spans="1:5" ht="31.5" x14ac:dyDescent="0.25">
      <c r="A851" s="13">
        <v>67</v>
      </c>
      <c r="B851" s="12" t="str">
        <f t="shared" si="30"/>
        <v>67/2018</v>
      </c>
      <c r="C851" s="19">
        <v>43376</v>
      </c>
      <c r="D851" s="20" t="s">
        <v>772</v>
      </c>
      <c r="E851" s="20"/>
    </row>
    <row r="852" spans="1:5" ht="63" x14ac:dyDescent="0.25">
      <c r="A852" s="13">
        <v>68</v>
      </c>
      <c r="B852" s="12" t="str">
        <f t="shared" si="30"/>
        <v>68/2018</v>
      </c>
      <c r="C852" s="19">
        <v>43376</v>
      </c>
      <c r="D852" s="20" t="s">
        <v>773</v>
      </c>
      <c r="E852" s="20"/>
    </row>
    <row r="853" spans="1:5" ht="31.5" x14ac:dyDescent="0.25">
      <c r="A853" s="13">
        <v>69</v>
      </c>
      <c r="B853" s="12" t="str">
        <f t="shared" si="30"/>
        <v>69/2018</v>
      </c>
      <c r="C853" s="19">
        <v>43376</v>
      </c>
      <c r="D853" s="20" t="s">
        <v>774</v>
      </c>
      <c r="E853" s="20"/>
    </row>
    <row r="854" spans="1:5" ht="47.25" x14ac:dyDescent="0.25">
      <c r="A854" s="13">
        <v>70</v>
      </c>
      <c r="B854" s="12" t="str">
        <f t="shared" si="30"/>
        <v>70/2018</v>
      </c>
      <c r="C854" s="19">
        <v>43376</v>
      </c>
      <c r="D854" s="20" t="s">
        <v>775</v>
      </c>
      <c r="E854" s="20"/>
    </row>
    <row r="855" spans="1:5" ht="47.25" x14ac:dyDescent="0.25">
      <c r="A855" s="13">
        <v>71</v>
      </c>
      <c r="B855" s="12" t="str">
        <f t="shared" si="30"/>
        <v>71/2018</v>
      </c>
      <c r="C855" s="19">
        <v>43376</v>
      </c>
      <c r="D855" s="20" t="s">
        <v>776</v>
      </c>
      <c r="E855" s="20"/>
    </row>
    <row r="856" spans="1:5" ht="31.5" x14ac:dyDescent="0.25">
      <c r="A856" s="13">
        <v>72</v>
      </c>
      <c r="B856" s="12" t="str">
        <f t="shared" si="30"/>
        <v>72/2018</v>
      </c>
      <c r="C856" s="19">
        <v>43376</v>
      </c>
      <c r="D856" s="20" t="s">
        <v>777</v>
      </c>
      <c r="E856" s="20"/>
    </row>
    <row r="857" spans="1:5" ht="63" x14ac:dyDescent="0.25">
      <c r="A857" s="13">
        <v>73</v>
      </c>
      <c r="B857" s="12" t="str">
        <f t="shared" si="30"/>
        <v>73/2018</v>
      </c>
      <c r="C857" s="19">
        <v>43376</v>
      </c>
      <c r="D857" s="20" t="s">
        <v>778</v>
      </c>
      <c r="E857" s="20"/>
    </row>
    <row r="858" spans="1:5" x14ac:dyDescent="0.25">
      <c r="A858" s="13">
        <v>74</v>
      </c>
      <c r="B858" s="12" t="str">
        <f t="shared" si="30"/>
        <v>74/2018</v>
      </c>
      <c r="C858" s="19">
        <v>43418</v>
      </c>
      <c r="D858" s="20" t="s">
        <v>779</v>
      </c>
      <c r="E858" s="20"/>
    </row>
    <row r="859" spans="1:5" ht="31.5" x14ac:dyDescent="0.25">
      <c r="A859" s="13">
        <v>75</v>
      </c>
      <c r="B859" s="12" t="str">
        <f t="shared" ref="B859:B875" si="31">HYPERLINK("http://csernaton.ro/HCL/HCL_2018_"&amp;A859&amp;".pdf",A859&amp;"/2018")</f>
        <v>75/2018</v>
      </c>
      <c r="C859" s="19">
        <v>43418</v>
      </c>
      <c r="D859" s="20" t="s">
        <v>780</v>
      </c>
      <c r="E859" s="20"/>
    </row>
    <row r="860" spans="1:5" ht="31.5" x14ac:dyDescent="0.25">
      <c r="A860" s="13">
        <v>76</v>
      </c>
      <c r="B860" s="12" t="str">
        <f t="shared" si="31"/>
        <v>76/2018</v>
      </c>
      <c r="C860" s="19">
        <v>43418</v>
      </c>
      <c r="D860" s="20" t="s">
        <v>781</v>
      </c>
      <c r="E860" s="20"/>
    </row>
    <row r="861" spans="1:5" ht="63" x14ac:dyDescent="0.25">
      <c r="A861" s="13">
        <v>77</v>
      </c>
      <c r="B861" s="12" t="str">
        <f t="shared" si="31"/>
        <v>77/2018</v>
      </c>
      <c r="C861" s="19">
        <v>43418</v>
      </c>
      <c r="D861" s="20" t="s">
        <v>782</v>
      </c>
      <c r="E861" s="20"/>
    </row>
    <row r="862" spans="1:5" ht="31.5" x14ac:dyDescent="0.25">
      <c r="A862" s="13">
        <v>78</v>
      </c>
      <c r="B862" s="12" t="str">
        <f t="shared" si="31"/>
        <v>78/2018</v>
      </c>
      <c r="C862" s="19">
        <v>43426</v>
      </c>
      <c r="D862" s="20" t="s">
        <v>783</v>
      </c>
      <c r="E862" s="20"/>
    </row>
    <row r="863" spans="1:5" ht="47.25" x14ac:dyDescent="0.25">
      <c r="A863" s="13">
        <v>79</v>
      </c>
      <c r="B863" s="12" t="str">
        <f t="shared" si="31"/>
        <v>79/2018</v>
      </c>
      <c r="C863" s="19">
        <v>43426</v>
      </c>
      <c r="D863" s="20" t="s">
        <v>784</v>
      </c>
      <c r="E863" s="20"/>
    </row>
    <row r="864" spans="1:5" ht="31.5" x14ac:dyDescent="0.25">
      <c r="A864" s="13">
        <v>80</v>
      </c>
      <c r="B864" s="12" t="str">
        <f t="shared" si="31"/>
        <v>80/2018</v>
      </c>
      <c r="C864" s="19">
        <v>43426</v>
      </c>
      <c r="D864" s="20" t="s">
        <v>785</v>
      </c>
      <c r="E864" s="20"/>
    </row>
    <row r="865" spans="1:5" ht="31.5" x14ac:dyDescent="0.25">
      <c r="A865" s="13">
        <v>81</v>
      </c>
      <c r="B865" s="12" t="str">
        <f t="shared" si="31"/>
        <v>81/2018</v>
      </c>
      <c r="C865" s="19">
        <v>43426</v>
      </c>
      <c r="D865" s="20" t="s">
        <v>786</v>
      </c>
      <c r="E865" s="20"/>
    </row>
    <row r="866" spans="1:5" x14ac:dyDescent="0.25">
      <c r="A866" s="13">
        <v>82</v>
      </c>
      <c r="B866" s="12" t="str">
        <f t="shared" si="31"/>
        <v>82/2018</v>
      </c>
      <c r="C866" s="19">
        <v>43426</v>
      </c>
      <c r="D866" s="20" t="s">
        <v>767</v>
      </c>
      <c r="E866" s="20"/>
    </row>
    <row r="867" spans="1:5" ht="47.25" x14ac:dyDescent="0.25">
      <c r="A867" s="13">
        <v>83</v>
      </c>
      <c r="B867" s="12" t="str">
        <f t="shared" si="31"/>
        <v>83/2018</v>
      </c>
      <c r="C867" s="19">
        <v>43453</v>
      </c>
      <c r="D867" s="20" t="s">
        <v>787</v>
      </c>
      <c r="E867" s="20"/>
    </row>
    <row r="868" spans="1:5" ht="31.5" x14ac:dyDescent="0.25">
      <c r="A868" s="13">
        <v>84</v>
      </c>
      <c r="B868" s="12" t="str">
        <f t="shared" si="31"/>
        <v>84/2018</v>
      </c>
      <c r="C868" s="19">
        <v>43453</v>
      </c>
      <c r="D868" s="20" t="s">
        <v>788</v>
      </c>
      <c r="E868" s="20"/>
    </row>
    <row r="869" spans="1:5" ht="47.25" x14ac:dyDescent="0.25">
      <c r="A869" s="13">
        <v>85</v>
      </c>
      <c r="B869" s="12" t="str">
        <f t="shared" si="31"/>
        <v>85/2018</v>
      </c>
      <c r="C869" s="19">
        <v>43453</v>
      </c>
      <c r="D869" s="20" t="s">
        <v>789</v>
      </c>
      <c r="E869" s="20"/>
    </row>
    <row r="870" spans="1:5" ht="47.25" x14ac:dyDescent="0.25">
      <c r="A870" s="13">
        <v>86</v>
      </c>
      <c r="B870" s="12" t="str">
        <f t="shared" si="31"/>
        <v>86/2018</v>
      </c>
      <c r="C870" s="19">
        <v>43453</v>
      </c>
      <c r="D870" s="20" t="s">
        <v>790</v>
      </c>
      <c r="E870" s="20"/>
    </row>
    <row r="871" spans="1:5" ht="47.25" x14ac:dyDescent="0.25">
      <c r="A871" s="13">
        <v>87</v>
      </c>
      <c r="B871" s="12" t="str">
        <f t="shared" si="31"/>
        <v>87/2018</v>
      </c>
      <c r="C871" s="19">
        <v>43453</v>
      </c>
      <c r="D871" s="20" t="s">
        <v>791</v>
      </c>
      <c r="E871" s="20"/>
    </row>
    <row r="872" spans="1:5" ht="31.5" x14ac:dyDescent="0.25">
      <c r="A872" s="13">
        <v>88</v>
      </c>
      <c r="B872" s="12" t="str">
        <f t="shared" si="31"/>
        <v>88/2018</v>
      </c>
      <c r="C872" s="19">
        <v>43453</v>
      </c>
      <c r="D872" s="20" t="s">
        <v>792</v>
      </c>
      <c r="E872" s="20"/>
    </row>
    <row r="873" spans="1:5" x14ac:dyDescent="0.25">
      <c r="A873" s="13">
        <v>89</v>
      </c>
      <c r="B873" s="12" t="str">
        <f t="shared" si="31"/>
        <v>89/2018</v>
      </c>
      <c r="C873" s="19">
        <v>43453</v>
      </c>
      <c r="D873" s="20" t="s">
        <v>767</v>
      </c>
      <c r="E873" s="20"/>
    </row>
    <row r="874" spans="1:5" ht="31.5" x14ac:dyDescent="0.25">
      <c r="A874" s="13">
        <v>90</v>
      </c>
      <c r="B874" s="12" t="str">
        <f t="shared" si="31"/>
        <v>90/2018</v>
      </c>
      <c r="C874" s="19">
        <v>43453</v>
      </c>
      <c r="D874" s="20" t="s">
        <v>793</v>
      </c>
      <c r="E874" s="20"/>
    </row>
    <row r="875" spans="1:5" x14ac:dyDescent="0.25">
      <c r="A875" s="13">
        <v>91</v>
      </c>
      <c r="B875" s="12" t="str">
        <f t="shared" si="31"/>
        <v>91/2018</v>
      </c>
      <c r="C875" s="19">
        <v>43453</v>
      </c>
      <c r="D875" s="20" t="s">
        <v>66</v>
      </c>
      <c r="E875" s="20"/>
    </row>
    <row r="876" spans="1:5" x14ac:dyDescent="0.25">
      <c r="A876" s="6">
        <v>0</v>
      </c>
      <c r="B876" s="6"/>
      <c r="C876" s="7"/>
      <c r="D876" s="21"/>
      <c r="E876" s="21"/>
    </row>
    <row r="877" spans="1:5" x14ac:dyDescent="0.25">
      <c r="A877" s="15">
        <v>0</v>
      </c>
      <c r="B877" s="28">
        <v>2019</v>
      </c>
      <c r="C877" s="28"/>
      <c r="D877" s="28"/>
      <c r="E877" s="28"/>
    </row>
    <row r="878" spans="1:5" x14ac:dyDescent="0.25">
      <c r="A878" s="1" t="s">
        <v>713</v>
      </c>
      <c r="B878" s="1" t="s">
        <v>713</v>
      </c>
      <c r="C878" s="2" t="s">
        <v>0</v>
      </c>
      <c r="D878" s="1" t="s">
        <v>1</v>
      </c>
      <c r="E878" s="1" t="s">
        <v>2</v>
      </c>
    </row>
    <row r="879" spans="1:5" ht="47.25" x14ac:dyDescent="0.25">
      <c r="A879" s="13">
        <v>1</v>
      </c>
      <c r="B879" s="12" t="str">
        <f>HYPERLINK("http://csernaton.ro/HCL/HCL_2019_0"&amp;A879&amp;".pdf",A879&amp;"/2019")</f>
        <v>1/2019</v>
      </c>
      <c r="C879" s="14">
        <v>43474</v>
      </c>
      <c r="D879" s="20" t="s">
        <v>794</v>
      </c>
      <c r="E879" s="20"/>
    </row>
    <row r="880" spans="1:5" ht="31.5" x14ac:dyDescent="0.25">
      <c r="A880" s="4">
        <v>2</v>
      </c>
      <c r="B880" s="12" t="str">
        <f t="shared" ref="B880:B887" si="32">HYPERLINK("http://csernaton.ro/HCL/HCL_2019_0"&amp;A880&amp;".pdf",A880&amp;"/2019")</f>
        <v>2/2019</v>
      </c>
      <c r="C880" s="19">
        <v>43474</v>
      </c>
      <c r="D880" s="20" t="s">
        <v>795</v>
      </c>
      <c r="E880" s="20"/>
    </row>
    <row r="881" spans="1:5" ht="47.25" x14ac:dyDescent="0.25">
      <c r="A881" s="13">
        <v>3</v>
      </c>
      <c r="B881" s="12" t="str">
        <f t="shared" si="32"/>
        <v>3/2019</v>
      </c>
      <c r="C881" s="19">
        <v>43474</v>
      </c>
      <c r="D881" s="20" t="s">
        <v>796</v>
      </c>
      <c r="E881" s="20"/>
    </row>
    <row r="882" spans="1:5" ht="31.5" x14ac:dyDescent="0.25">
      <c r="A882" s="4">
        <v>4</v>
      </c>
      <c r="B882" s="12" t="str">
        <f t="shared" si="32"/>
        <v>4/2019</v>
      </c>
      <c r="C882" s="19">
        <v>43488</v>
      </c>
      <c r="D882" s="20" t="s">
        <v>797</v>
      </c>
      <c r="E882" s="20"/>
    </row>
    <row r="883" spans="1:5" ht="31.5" x14ac:dyDescent="0.25">
      <c r="A883" s="13">
        <v>5</v>
      </c>
      <c r="B883" s="12" t="str">
        <f t="shared" si="32"/>
        <v>5/2019</v>
      </c>
      <c r="C883" s="19">
        <v>43488</v>
      </c>
      <c r="D883" s="20" t="s">
        <v>798</v>
      </c>
      <c r="E883" s="20"/>
    </row>
    <row r="884" spans="1:5" ht="63" x14ac:dyDescent="0.25">
      <c r="A884" s="4">
        <v>6</v>
      </c>
      <c r="B884" s="12" t="str">
        <f t="shared" si="32"/>
        <v>6/2019</v>
      </c>
      <c r="C884" s="19">
        <v>43488</v>
      </c>
      <c r="D884" s="20" t="s">
        <v>799</v>
      </c>
      <c r="E884" s="20"/>
    </row>
    <row r="885" spans="1:5" ht="31.5" x14ac:dyDescent="0.25">
      <c r="A885" s="13">
        <v>7</v>
      </c>
      <c r="B885" s="12" t="str">
        <f t="shared" si="32"/>
        <v>7/2019</v>
      </c>
      <c r="C885" s="19">
        <v>43488</v>
      </c>
      <c r="D885" s="20" t="s">
        <v>800</v>
      </c>
      <c r="E885" s="20"/>
    </row>
    <row r="886" spans="1:5" ht="47.25" x14ac:dyDescent="0.25">
      <c r="A886" s="4">
        <v>8</v>
      </c>
      <c r="B886" s="12" t="str">
        <f t="shared" si="32"/>
        <v>8/2019</v>
      </c>
      <c r="C886" s="19">
        <v>43524</v>
      </c>
      <c r="D886" s="20" t="s">
        <v>801</v>
      </c>
      <c r="E886" s="20"/>
    </row>
    <row r="887" spans="1:5" ht="31.5" x14ac:dyDescent="0.25">
      <c r="A887" s="13">
        <v>9</v>
      </c>
      <c r="B887" s="12" t="str">
        <f t="shared" si="32"/>
        <v>9/2019</v>
      </c>
      <c r="C887" s="19">
        <v>43524</v>
      </c>
      <c r="D887" s="20" t="s">
        <v>802</v>
      </c>
      <c r="E887" s="20"/>
    </row>
    <row r="888" spans="1:5" ht="31.5" x14ac:dyDescent="0.25">
      <c r="A888" s="13">
        <v>10</v>
      </c>
      <c r="B888" s="12" t="str">
        <f>HYPERLINK("http://csernaton.ro/HCL/HCL_2019_"&amp;A888&amp;".pdf",A888&amp;"/2019")</f>
        <v>10/2019</v>
      </c>
      <c r="C888" s="19">
        <v>43552</v>
      </c>
      <c r="D888" s="20" t="s">
        <v>803</v>
      </c>
      <c r="E888" s="20"/>
    </row>
    <row r="889" spans="1:5" ht="47.25" x14ac:dyDescent="0.25">
      <c r="A889" s="13">
        <v>11</v>
      </c>
      <c r="B889" s="12" t="str">
        <f t="shared" ref="B889:B942" si="33">HYPERLINK("http://csernaton.ro/HCL/HCL_2019_"&amp;A889&amp;".pdf",A889&amp;"/2019")</f>
        <v>11/2019</v>
      </c>
      <c r="C889" s="19">
        <v>43552</v>
      </c>
      <c r="D889" s="20" t="s">
        <v>804</v>
      </c>
      <c r="E889" s="20"/>
    </row>
    <row r="890" spans="1:5" ht="78.75" x14ac:dyDescent="0.25">
      <c r="A890" s="13">
        <v>12</v>
      </c>
      <c r="B890" s="12" t="str">
        <f t="shared" si="33"/>
        <v>12/2019</v>
      </c>
      <c r="C890" s="19">
        <v>43552</v>
      </c>
      <c r="D890" s="20" t="s">
        <v>805</v>
      </c>
      <c r="E890" s="20"/>
    </row>
    <row r="891" spans="1:5" ht="63" x14ac:dyDescent="0.25">
      <c r="A891" s="13">
        <v>13</v>
      </c>
      <c r="B891" s="12" t="str">
        <f t="shared" si="33"/>
        <v>13/2019</v>
      </c>
      <c r="C891" s="19">
        <v>43552</v>
      </c>
      <c r="D891" s="20" t="s">
        <v>806</v>
      </c>
      <c r="E891" s="20"/>
    </row>
    <row r="892" spans="1:5" ht="31.5" x14ac:dyDescent="0.25">
      <c r="A892" s="13">
        <v>14</v>
      </c>
      <c r="B892" s="12" t="str">
        <f t="shared" si="33"/>
        <v>14/2019</v>
      </c>
      <c r="C892" s="19">
        <v>43552</v>
      </c>
      <c r="D892" s="20" t="s">
        <v>807</v>
      </c>
      <c r="E892" s="20"/>
    </row>
    <row r="893" spans="1:5" ht="31.5" x14ac:dyDescent="0.25">
      <c r="A893" s="13">
        <v>15</v>
      </c>
      <c r="B893" s="12" t="str">
        <f t="shared" si="33"/>
        <v>15/2019</v>
      </c>
      <c r="C893" s="19">
        <v>43573</v>
      </c>
      <c r="D893" s="20" t="s">
        <v>808</v>
      </c>
      <c r="E893" s="20"/>
    </row>
    <row r="894" spans="1:5" ht="31.5" x14ac:dyDescent="0.25">
      <c r="A894" s="13">
        <v>16</v>
      </c>
      <c r="B894" s="12" t="str">
        <f t="shared" si="33"/>
        <v>16/2019</v>
      </c>
      <c r="C894" s="19">
        <v>43573</v>
      </c>
      <c r="D894" s="20" t="s">
        <v>809</v>
      </c>
      <c r="E894" s="20"/>
    </row>
    <row r="895" spans="1:5" x14ac:dyDescent="0.25">
      <c r="A895" s="13">
        <v>17</v>
      </c>
      <c r="B895" s="12" t="str">
        <f t="shared" si="33"/>
        <v>17/2019</v>
      </c>
      <c r="C895" s="19">
        <v>43615</v>
      </c>
      <c r="D895" s="20" t="s">
        <v>810</v>
      </c>
      <c r="E895" s="20"/>
    </row>
    <row r="896" spans="1:5" ht="47.25" x14ac:dyDescent="0.25">
      <c r="A896" s="13">
        <v>18</v>
      </c>
      <c r="B896" s="12" t="str">
        <f t="shared" si="33"/>
        <v>18/2019</v>
      </c>
      <c r="C896" s="19">
        <v>43615</v>
      </c>
      <c r="D896" s="20" t="s">
        <v>811</v>
      </c>
      <c r="E896" s="20"/>
    </row>
    <row r="897" spans="1:5" x14ac:dyDescent="0.25">
      <c r="A897" s="13">
        <v>19</v>
      </c>
      <c r="B897" s="12" t="str">
        <f t="shared" si="33"/>
        <v>19/2019</v>
      </c>
      <c r="C897" s="19">
        <v>43615</v>
      </c>
      <c r="D897" s="20" t="s">
        <v>812</v>
      </c>
      <c r="E897" s="20"/>
    </row>
    <row r="898" spans="1:5" ht="63" x14ac:dyDescent="0.25">
      <c r="A898" s="13">
        <v>20</v>
      </c>
      <c r="B898" s="12" t="str">
        <f t="shared" si="33"/>
        <v>20/2019</v>
      </c>
      <c r="C898" s="19">
        <v>43615</v>
      </c>
      <c r="D898" s="20" t="s">
        <v>813</v>
      </c>
      <c r="E898" s="20"/>
    </row>
    <row r="899" spans="1:5" ht="47.25" x14ac:dyDescent="0.25">
      <c r="A899" s="13">
        <v>21</v>
      </c>
      <c r="B899" s="12" t="str">
        <f t="shared" si="33"/>
        <v>21/2019</v>
      </c>
      <c r="C899" s="19">
        <v>43615</v>
      </c>
      <c r="D899" s="20" t="s">
        <v>814</v>
      </c>
      <c r="E899" s="20"/>
    </row>
    <row r="900" spans="1:5" ht="63" x14ac:dyDescent="0.25">
      <c r="A900" s="13">
        <v>22</v>
      </c>
      <c r="B900" s="12" t="str">
        <f t="shared" si="33"/>
        <v>22/2019</v>
      </c>
      <c r="C900" s="19">
        <v>43615</v>
      </c>
      <c r="D900" s="20" t="s">
        <v>815</v>
      </c>
      <c r="E900" s="20"/>
    </row>
    <row r="901" spans="1:5" ht="31.5" x14ac:dyDescent="0.25">
      <c r="A901" s="13">
        <v>23</v>
      </c>
      <c r="B901" s="12" t="str">
        <f t="shared" si="33"/>
        <v>23/2019</v>
      </c>
      <c r="C901" s="19">
        <v>43615</v>
      </c>
      <c r="D901" s="20" t="s">
        <v>816</v>
      </c>
      <c r="E901" s="20"/>
    </row>
    <row r="902" spans="1:5" ht="47.25" x14ac:dyDescent="0.25">
      <c r="A902" s="13">
        <v>24</v>
      </c>
      <c r="B902" s="12" t="str">
        <f t="shared" si="33"/>
        <v>24/2019</v>
      </c>
      <c r="C902" s="19">
        <v>43615</v>
      </c>
      <c r="D902" s="20" t="s">
        <v>817</v>
      </c>
      <c r="E902" s="20"/>
    </row>
    <row r="903" spans="1:5" ht="47.25" x14ac:dyDescent="0.25">
      <c r="A903" s="13">
        <v>25</v>
      </c>
      <c r="B903" s="12" t="str">
        <f t="shared" si="33"/>
        <v>25/2019</v>
      </c>
      <c r="C903" s="19">
        <v>43643</v>
      </c>
      <c r="D903" s="20" t="s">
        <v>818</v>
      </c>
      <c r="E903" s="20"/>
    </row>
    <row r="904" spans="1:5" ht="31.5" x14ac:dyDescent="0.25">
      <c r="A904" s="13">
        <v>26</v>
      </c>
      <c r="B904" s="12" t="str">
        <f t="shared" si="33"/>
        <v>26/2019</v>
      </c>
      <c r="C904" s="19">
        <v>43643</v>
      </c>
      <c r="D904" s="20" t="s">
        <v>819</v>
      </c>
      <c r="E904" s="20"/>
    </row>
    <row r="905" spans="1:5" ht="47.25" x14ac:dyDescent="0.25">
      <c r="A905" s="13">
        <v>27</v>
      </c>
      <c r="B905" s="12" t="str">
        <f t="shared" si="33"/>
        <v>27/2019</v>
      </c>
      <c r="C905" s="19">
        <v>43643</v>
      </c>
      <c r="D905" s="20" t="s">
        <v>820</v>
      </c>
      <c r="E905" s="20"/>
    </row>
    <row r="906" spans="1:5" ht="31.5" x14ac:dyDescent="0.25">
      <c r="A906" s="13">
        <v>28</v>
      </c>
      <c r="B906" s="12" t="str">
        <f t="shared" si="33"/>
        <v>28/2019</v>
      </c>
      <c r="C906" s="19">
        <v>43643</v>
      </c>
      <c r="D906" s="20" t="s">
        <v>821</v>
      </c>
      <c r="E906" s="20"/>
    </row>
    <row r="907" spans="1:5" x14ac:dyDescent="0.25">
      <c r="A907" s="13">
        <v>29</v>
      </c>
      <c r="B907" s="12" t="str">
        <f t="shared" si="33"/>
        <v>29/2019</v>
      </c>
      <c r="C907" s="19">
        <v>43643</v>
      </c>
      <c r="D907" s="20" t="s">
        <v>822</v>
      </c>
      <c r="E907" s="20"/>
    </row>
    <row r="908" spans="1:5" ht="31.5" x14ac:dyDescent="0.25">
      <c r="A908" s="13">
        <v>30</v>
      </c>
      <c r="B908" s="12" t="str">
        <f t="shared" si="33"/>
        <v>30/2019</v>
      </c>
      <c r="C908" s="19">
        <v>43643</v>
      </c>
      <c r="D908" s="20" t="s">
        <v>823</v>
      </c>
      <c r="E908" s="20"/>
    </row>
    <row r="909" spans="1:5" ht="63" x14ac:dyDescent="0.25">
      <c r="A909" s="13">
        <v>31</v>
      </c>
      <c r="B909" s="12" t="str">
        <f t="shared" si="33"/>
        <v>31/2019</v>
      </c>
      <c r="C909" s="19">
        <v>43675</v>
      </c>
      <c r="D909" s="20" t="s">
        <v>824</v>
      </c>
      <c r="E909" s="20"/>
    </row>
    <row r="910" spans="1:5" x14ac:dyDescent="0.25">
      <c r="A910" s="13">
        <v>32</v>
      </c>
      <c r="B910" s="12" t="str">
        <f t="shared" si="33"/>
        <v>32/2019</v>
      </c>
      <c r="C910" s="19">
        <v>43683</v>
      </c>
      <c r="D910" s="20" t="s">
        <v>825</v>
      </c>
      <c r="E910" s="20"/>
    </row>
    <row r="911" spans="1:5" ht="31.5" x14ac:dyDescent="0.25">
      <c r="A911" s="13">
        <v>33</v>
      </c>
      <c r="B911" s="12" t="str">
        <f t="shared" si="33"/>
        <v>33/2019</v>
      </c>
      <c r="C911" s="19">
        <v>43683</v>
      </c>
      <c r="D911" s="20" t="s">
        <v>826</v>
      </c>
      <c r="E911" s="20"/>
    </row>
    <row r="912" spans="1:5" ht="31.5" x14ac:dyDescent="0.25">
      <c r="A912" s="13">
        <v>34</v>
      </c>
      <c r="B912" s="12" t="str">
        <f t="shared" si="33"/>
        <v>34/2019</v>
      </c>
      <c r="C912" s="19">
        <v>43683</v>
      </c>
      <c r="D912" s="20" t="s">
        <v>827</v>
      </c>
      <c r="E912" s="20"/>
    </row>
    <row r="913" spans="1:5" ht="31.5" x14ac:dyDescent="0.25">
      <c r="A913" s="13">
        <v>35</v>
      </c>
      <c r="B913" s="12" t="str">
        <f t="shared" si="33"/>
        <v>35/2019</v>
      </c>
      <c r="C913" s="19">
        <v>43718</v>
      </c>
      <c r="D913" s="20" t="s">
        <v>828</v>
      </c>
      <c r="E913" s="20" t="s">
        <v>832</v>
      </c>
    </row>
    <row r="914" spans="1:5" x14ac:dyDescent="0.25">
      <c r="A914" s="13">
        <v>36</v>
      </c>
      <c r="B914" s="12" t="str">
        <f t="shared" si="33"/>
        <v>36/2019</v>
      </c>
      <c r="C914" s="19">
        <v>43718</v>
      </c>
      <c r="D914" s="20" t="s">
        <v>825</v>
      </c>
      <c r="E914" s="20"/>
    </row>
    <row r="915" spans="1:5" ht="31.5" x14ac:dyDescent="0.25">
      <c r="A915" s="13">
        <v>37</v>
      </c>
      <c r="B915" s="12" t="str">
        <f t="shared" si="33"/>
        <v>37/2019</v>
      </c>
      <c r="C915" s="19">
        <v>43718</v>
      </c>
      <c r="D915" s="20" t="s">
        <v>829</v>
      </c>
      <c r="E915" s="20"/>
    </row>
    <row r="916" spans="1:5" ht="31.5" x14ac:dyDescent="0.25">
      <c r="A916" s="13">
        <v>38</v>
      </c>
      <c r="B916" s="12" t="str">
        <f t="shared" si="33"/>
        <v>38/2019</v>
      </c>
      <c r="C916" s="19">
        <v>43718</v>
      </c>
      <c r="D916" s="20" t="s">
        <v>830</v>
      </c>
      <c r="E916" s="20"/>
    </row>
    <row r="917" spans="1:5" ht="47.25" x14ac:dyDescent="0.25">
      <c r="A917" s="13">
        <v>39</v>
      </c>
      <c r="B917" s="12" t="str">
        <f t="shared" si="33"/>
        <v>39/2019</v>
      </c>
      <c r="C917" s="19">
        <v>43718</v>
      </c>
      <c r="D917" s="20" t="s">
        <v>831</v>
      </c>
      <c r="E917" s="20" t="s">
        <v>832</v>
      </c>
    </row>
    <row r="918" spans="1:5" ht="31.5" x14ac:dyDescent="0.25">
      <c r="A918" s="13">
        <v>40</v>
      </c>
      <c r="B918" s="12" t="str">
        <f t="shared" si="33"/>
        <v>40/2019</v>
      </c>
      <c r="C918" s="19">
        <v>43718</v>
      </c>
      <c r="D918" s="20" t="s">
        <v>834</v>
      </c>
      <c r="E918" s="20"/>
    </row>
    <row r="919" spans="1:5" ht="63" x14ac:dyDescent="0.25">
      <c r="A919" s="13">
        <v>41</v>
      </c>
      <c r="B919" s="12" t="str">
        <f t="shared" si="33"/>
        <v>41/2019</v>
      </c>
      <c r="C919" s="19">
        <v>43718</v>
      </c>
      <c r="D919" s="20" t="s">
        <v>833</v>
      </c>
      <c r="E919" s="20"/>
    </row>
    <row r="920" spans="1:5" ht="31.5" x14ac:dyDescent="0.25">
      <c r="A920" s="13">
        <v>42</v>
      </c>
      <c r="B920" s="12" t="str">
        <f t="shared" si="33"/>
        <v>42/2019</v>
      </c>
      <c r="C920" s="19">
        <v>43718</v>
      </c>
      <c r="D920" s="20" t="s">
        <v>835</v>
      </c>
      <c r="E920" s="20"/>
    </row>
    <row r="921" spans="1:5" ht="47.25" x14ac:dyDescent="0.25">
      <c r="A921" s="13">
        <v>43</v>
      </c>
      <c r="B921" s="12" t="str">
        <f t="shared" si="33"/>
        <v>43/2019</v>
      </c>
      <c r="C921" s="19">
        <v>43740</v>
      </c>
      <c r="D921" s="20" t="s">
        <v>814</v>
      </c>
      <c r="E921" s="20" t="s">
        <v>836</v>
      </c>
    </row>
    <row r="922" spans="1:5" ht="47.25" x14ac:dyDescent="0.25">
      <c r="A922" s="13">
        <v>44</v>
      </c>
      <c r="B922" s="12" t="str">
        <f t="shared" si="33"/>
        <v>44/2019</v>
      </c>
      <c r="C922" s="19">
        <v>43740</v>
      </c>
      <c r="D922" s="20" t="s">
        <v>837</v>
      </c>
      <c r="E922" s="20"/>
    </row>
    <row r="923" spans="1:5" ht="63" x14ac:dyDescent="0.25">
      <c r="A923" s="13">
        <v>45</v>
      </c>
      <c r="B923" s="12" t="str">
        <f t="shared" si="33"/>
        <v>45/2019</v>
      </c>
      <c r="C923" s="19">
        <v>43740</v>
      </c>
      <c r="D923" s="20" t="s">
        <v>838</v>
      </c>
      <c r="E923" s="20"/>
    </row>
    <row r="924" spans="1:5" ht="63" x14ac:dyDescent="0.25">
      <c r="A924" s="13">
        <v>46</v>
      </c>
      <c r="B924" s="12" t="str">
        <f t="shared" si="33"/>
        <v>46/2019</v>
      </c>
      <c r="C924" s="19">
        <v>43745</v>
      </c>
      <c r="D924" s="20" t="s">
        <v>839</v>
      </c>
      <c r="E924" s="20"/>
    </row>
    <row r="925" spans="1:5" x14ac:dyDescent="0.25">
      <c r="A925" s="13">
        <v>47</v>
      </c>
      <c r="B925" s="12" t="str">
        <f t="shared" si="33"/>
        <v>47/2019</v>
      </c>
      <c r="C925" s="19">
        <v>43745</v>
      </c>
      <c r="D925" s="20" t="s">
        <v>840</v>
      </c>
      <c r="E925" s="20"/>
    </row>
    <row r="926" spans="1:5" ht="31.5" x14ac:dyDescent="0.25">
      <c r="A926" s="13">
        <v>48</v>
      </c>
      <c r="B926" s="12" t="str">
        <f t="shared" si="33"/>
        <v>48/2019</v>
      </c>
      <c r="C926" s="19">
        <v>43745</v>
      </c>
      <c r="D926" s="20" t="s">
        <v>841</v>
      </c>
      <c r="E926" s="20"/>
    </row>
    <row r="927" spans="1:5" ht="31.5" x14ac:dyDescent="0.25">
      <c r="A927" s="13">
        <v>49</v>
      </c>
      <c r="B927" s="12" t="str">
        <f t="shared" si="33"/>
        <v>49/2019</v>
      </c>
      <c r="C927" s="19">
        <v>43768</v>
      </c>
      <c r="D927" s="20" t="s">
        <v>842</v>
      </c>
      <c r="E927" s="20" t="s">
        <v>843</v>
      </c>
    </row>
    <row r="928" spans="1:5" ht="47.25" x14ac:dyDescent="0.25">
      <c r="A928" s="13">
        <v>50</v>
      </c>
      <c r="B928" s="12" t="str">
        <f t="shared" si="33"/>
        <v>50/2019</v>
      </c>
      <c r="C928" s="19">
        <v>43768</v>
      </c>
      <c r="D928" s="20" t="s">
        <v>844</v>
      </c>
      <c r="E928" s="20" t="s">
        <v>845</v>
      </c>
    </row>
    <row r="929" spans="1:5" ht="47.25" x14ac:dyDescent="0.25">
      <c r="A929" s="13">
        <v>51</v>
      </c>
      <c r="B929" s="12" t="str">
        <f t="shared" si="33"/>
        <v>51/2019</v>
      </c>
      <c r="C929" s="19">
        <v>43789</v>
      </c>
      <c r="D929" s="20" t="s">
        <v>846</v>
      </c>
      <c r="E929" s="20"/>
    </row>
    <row r="930" spans="1:5" x14ac:dyDescent="0.25">
      <c r="A930" s="13">
        <v>52</v>
      </c>
      <c r="B930" s="12" t="str">
        <f t="shared" si="33"/>
        <v>52/2019</v>
      </c>
      <c r="C930" s="19">
        <v>43789</v>
      </c>
      <c r="D930" s="20" t="s">
        <v>847</v>
      </c>
      <c r="E930" s="20"/>
    </row>
    <row r="931" spans="1:5" ht="47.25" x14ac:dyDescent="0.25">
      <c r="A931" s="13">
        <v>53</v>
      </c>
      <c r="B931" s="12" t="str">
        <f t="shared" si="33"/>
        <v>53/2019</v>
      </c>
      <c r="C931" s="19">
        <v>43789</v>
      </c>
      <c r="D931" s="20" t="s">
        <v>848</v>
      </c>
      <c r="E931" s="20"/>
    </row>
    <row r="932" spans="1:5" ht="31.5" x14ac:dyDescent="0.25">
      <c r="A932" s="13">
        <v>54</v>
      </c>
      <c r="B932" s="12" t="str">
        <f t="shared" si="33"/>
        <v>54/2019</v>
      </c>
      <c r="C932" s="19">
        <v>43789</v>
      </c>
      <c r="D932" s="20" t="s">
        <v>849</v>
      </c>
      <c r="E932" s="20"/>
    </row>
    <row r="933" spans="1:5" ht="31.5" x14ac:dyDescent="0.25">
      <c r="A933" s="13">
        <v>55</v>
      </c>
      <c r="B933" s="12" t="str">
        <f t="shared" si="33"/>
        <v>55/2019</v>
      </c>
      <c r="C933" s="19">
        <v>43789</v>
      </c>
      <c r="D933" s="20" t="s">
        <v>850</v>
      </c>
      <c r="E933" s="20"/>
    </row>
    <row r="934" spans="1:5" ht="31.5" x14ac:dyDescent="0.25">
      <c r="A934" s="13">
        <v>56</v>
      </c>
      <c r="B934" s="12" t="str">
        <f t="shared" si="33"/>
        <v>56/2019</v>
      </c>
      <c r="C934" s="19">
        <v>43789</v>
      </c>
      <c r="D934" s="20" t="s">
        <v>851</v>
      </c>
      <c r="E934" s="20"/>
    </row>
    <row r="935" spans="1:5" x14ac:dyDescent="0.25">
      <c r="A935" s="13">
        <v>57</v>
      </c>
      <c r="B935" s="12" t="str">
        <f t="shared" si="33"/>
        <v>57/2019</v>
      </c>
      <c r="C935" s="19">
        <v>43789</v>
      </c>
      <c r="D935" s="20" t="s">
        <v>842</v>
      </c>
      <c r="E935" s="20"/>
    </row>
    <row r="936" spans="1:5" ht="47.25" x14ac:dyDescent="0.25">
      <c r="A936" s="13">
        <v>58</v>
      </c>
      <c r="B936" s="12" t="str">
        <f t="shared" si="33"/>
        <v>58/2019</v>
      </c>
      <c r="C936" s="19">
        <v>43815</v>
      </c>
      <c r="D936" s="20" t="s">
        <v>852</v>
      </c>
      <c r="E936" s="20"/>
    </row>
    <row r="937" spans="1:5" x14ac:dyDescent="0.25">
      <c r="A937" s="13">
        <v>59</v>
      </c>
      <c r="B937" s="12" t="str">
        <f t="shared" si="33"/>
        <v>59/2019</v>
      </c>
      <c r="C937" s="19">
        <v>43815</v>
      </c>
      <c r="D937" s="20" t="s">
        <v>825</v>
      </c>
      <c r="E937" s="20"/>
    </row>
    <row r="938" spans="1:5" ht="31.5" x14ac:dyDescent="0.25">
      <c r="A938" s="13">
        <v>60</v>
      </c>
      <c r="B938" s="12" t="str">
        <f t="shared" si="33"/>
        <v>60/2019</v>
      </c>
      <c r="C938" s="19">
        <v>43815</v>
      </c>
      <c r="D938" s="20" t="s">
        <v>853</v>
      </c>
      <c r="E938" s="20"/>
    </row>
    <row r="939" spans="1:5" ht="31.5" x14ac:dyDescent="0.25">
      <c r="A939" s="13">
        <v>61</v>
      </c>
      <c r="B939" s="12" t="str">
        <f t="shared" si="33"/>
        <v>61/2019</v>
      </c>
      <c r="C939" s="19">
        <v>43815</v>
      </c>
      <c r="D939" s="20" t="s">
        <v>854</v>
      </c>
      <c r="E939" s="20"/>
    </row>
    <row r="940" spans="1:5" ht="31.5" x14ac:dyDescent="0.25">
      <c r="A940" s="13">
        <v>62</v>
      </c>
      <c r="B940" s="12" t="str">
        <f t="shared" si="33"/>
        <v>62/2019</v>
      </c>
      <c r="C940" s="19">
        <v>43826</v>
      </c>
      <c r="D940" s="20" t="s">
        <v>855</v>
      </c>
      <c r="E940" s="20"/>
    </row>
    <row r="941" spans="1:5" ht="31.5" x14ac:dyDescent="0.25">
      <c r="A941" s="13">
        <v>63</v>
      </c>
      <c r="B941" s="12" t="str">
        <f t="shared" si="33"/>
        <v>63/2019</v>
      </c>
      <c r="C941" s="19">
        <v>43826</v>
      </c>
      <c r="D941" s="20" t="s">
        <v>856</v>
      </c>
      <c r="E941" s="20"/>
    </row>
    <row r="942" spans="1:5" x14ac:dyDescent="0.25">
      <c r="A942" s="13">
        <v>64</v>
      </c>
      <c r="B942" s="12" t="str">
        <f t="shared" si="33"/>
        <v>64/2019</v>
      </c>
      <c r="C942" s="19">
        <v>43826</v>
      </c>
      <c r="D942" s="20" t="s">
        <v>825</v>
      </c>
      <c r="E942" s="20"/>
    </row>
    <row r="943" spans="1:5" x14ac:dyDescent="0.25">
      <c r="A943" s="4">
        <v>0</v>
      </c>
    </row>
    <row r="944" spans="1:5" x14ac:dyDescent="0.25">
      <c r="A944" s="15">
        <v>0</v>
      </c>
      <c r="B944" s="28">
        <v>2020</v>
      </c>
      <c r="C944" s="28"/>
      <c r="D944" s="28"/>
      <c r="E944" s="28"/>
    </row>
    <row r="945" spans="1:5" x14ac:dyDescent="0.25">
      <c r="A945" s="1" t="s">
        <v>713</v>
      </c>
      <c r="B945" s="1" t="s">
        <v>713</v>
      </c>
      <c r="C945" s="2" t="s">
        <v>0</v>
      </c>
      <c r="D945" s="1" t="s">
        <v>1</v>
      </c>
      <c r="E945" s="1" t="s">
        <v>2</v>
      </c>
    </row>
    <row r="946" spans="1:5" ht="31.5" x14ac:dyDescent="0.25">
      <c r="A946" s="13">
        <v>1</v>
      </c>
      <c r="B946" s="12" t="str">
        <f>HYPERLINK("http://csernaton.ro/HCL/HCL_2020_0"&amp;A946&amp;".pdf",A946&amp;"/2020")</f>
        <v>1/2020</v>
      </c>
      <c r="C946" s="14">
        <v>43839</v>
      </c>
      <c r="D946" s="20" t="s">
        <v>857</v>
      </c>
      <c r="E946" s="20"/>
    </row>
    <row r="947" spans="1:5" ht="63" x14ac:dyDescent="0.25">
      <c r="A947" s="18">
        <v>2</v>
      </c>
      <c r="B947" s="12" t="str">
        <f t="shared" ref="B947:B954" si="34">HYPERLINK("http://csernaton.ro/HCL/HCL_2020_0"&amp;A947&amp;".pdf",A947&amp;"/2020")</f>
        <v>2/2020</v>
      </c>
      <c r="C947" s="19">
        <v>43859</v>
      </c>
      <c r="D947" s="20" t="s">
        <v>858</v>
      </c>
      <c r="E947" s="20"/>
    </row>
    <row r="948" spans="1:5" ht="31.5" x14ac:dyDescent="0.25">
      <c r="A948" s="13">
        <v>3</v>
      </c>
      <c r="B948" s="12" t="str">
        <f t="shared" si="34"/>
        <v>3/2020</v>
      </c>
      <c r="C948" s="19">
        <v>43859</v>
      </c>
      <c r="D948" s="20" t="s">
        <v>859</v>
      </c>
      <c r="E948" s="20"/>
    </row>
    <row r="949" spans="1:5" ht="31.5" x14ac:dyDescent="0.25">
      <c r="A949" s="18">
        <v>4</v>
      </c>
      <c r="B949" s="12" t="str">
        <f t="shared" si="34"/>
        <v>4/2020</v>
      </c>
      <c r="C949" s="19">
        <v>43859</v>
      </c>
      <c r="D949" s="20" t="s">
        <v>861</v>
      </c>
      <c r="E949" s="20"/>
    </row>
    <row r="950" spans="1:5" ht="63" x14ac:dyDescent="0.25">
      <c r="A950" s="13">
        <v>5</v>
      </c>
      <c r="B950" s="12" t="str">
        <f t="shared" si="34"/>
        <v>5/2020</v>
      </c>
      <c r="C950" s="19">
        <v>43859</v>
      </c>
      <c r="D950" s="20" t="s">
        <v>860</v>
      </c>
      <c r="E950" s="20"/>
    </row>
    <row r="951" spans="1:5" ht="47.25" x14ac:dyDescent="0.25">
      <c r="A951" s="18">
        <v>6</v>
      </c>
      <c r="B951" s="12" t="str">
        <f t="shared" si="34"/>
        <v>6/2020</v>
      </c>
      <c r="C951" s="19">
        <v>43859</v>
      </c>
      <c r="D951" s="20" t="s">
        <v>862</v>
      </c>
      <c r="E951" s="20"/>
    </row>
    <row r="952" spans="1:5" ht="47.25" x14ac:dyDescent="0.25">
      <c r="A952" s="13">
        <v>7</v>
      </c>
      <c r="B952" s="12" t="str">
        <f t="shared" si="34"/>
        <v>7/2020</v>
      </c>
      <c r="C952" s="19">
        <v>43859</v>
      </c>
      <c r="D952" s="20" t="s">
        <v>863</v>
      </c>
      <c r="E952" s="20"/>
    </row>
    <row r="953" spans="1:5" ht="31.5" x14ac:dyDescent="0.25">
      <c r="A953" s="18">
        <v>8</v>
      </c>
      <c r="B953" s="12" t="str">
        <f t="shared" si="34"/>
        <v>8/2020</v>
      </c>
      <c r="C953" s="19">
        <v>43859</v>
      </c>
      <c r="D953" s="20" t="s">
        <v>864</v>
      </c>
      <c r="E953" s="20"/>
    </row>
    <row r="954" spans="1:5" ht="31.5" x14ac:dyDescent="0.25">
      <c r="A954" s="13">
        <v>9</v>
      </c>
      <c r="B954" s="12" t="str">
        <f t="shared" si="34"/>
        <v>9/2020</v>
      </c>
      <c r="C954" s="19">
        <v>43875</v>
      </c>
      <c r="D954" s="20" t="s">
        <v>865</v>
      </c>
      <c r="E954" s="20"/>
    </row>
    <row r="955" spans="1:5" ht="47.25" x14ac:dyDescent="0.25">
      <c r="A955" s="18">
        <v>10</v>
      </c>
      <c r="B955" s="12" t="str">
        <f>HYPERLINK("http://csernaton.ro/HCL/HCL_2020_"&amp;A955&amp;".pdf",A955&amp;"/2020")</f>
        <v>10/2020</v>
      </c>
      <c r="C955" s="19">
        <v>43875</v>
      </c>
      <c r="D955" s="20" t="s">
        <v>866</v>
      </c>
      <c r="E955" s="20"/>
    </row>
    <row r="956" spans="1:5" ht="63" x14ac:dyDescent="0.25">
      <c r="A956" s="13">
        <v>11</v>
      </c>
      <c r="B956" s="12" t="str">
        <f t="shared" ref="B956:B1010" si="35">HYPERLINK("http://csernaton.ro/HCL/HCL_2020_"&amp;A956&amp;".pdf",A956&amp;"/2020")</f>
        <v>11/2020</v>
      </c>
      <c r="C956" s="19">
        <v>43875</v>
      </c>
      <c r="D956" s="20" t="s">
        <v>867</v>
      </c>
      <c r="E956" s="20"/>
    </row>
    <row r="957" spans="1:5" ht="31.5" x14ac:dyDescent="0.25">
      <c r="A957" s="18">
        <v>12</v>
      </c>
      <c r="B957" s="12" t="str">
        <f t="shared" si="35"/>
        <v>12/2020</v>
      </c>
      <c r="C957" s="19">
        <v>43920</v>
      </c>
      <c r="D957" s="20" t="s">
        <v>868</v>
      </c>
      <c r="E957" s="20"/>
    </row>
    <row r="958" spans="1:5" x14ac:dyDescent="0.25">
      <c r="A958" s="13">
        <v>13</v>
      </c>
      <c r="B958" s="12" t="str">
        <f t="shared" si="35"/>
        <v>13/2020</v>
      </c>
      <c r="C958" s="19">
        <v>43920</v>
      </c>
      <c r="D958" s="20" t="s">
        <v>869</v>
      </c>
      <c r="E958" s="20"/>
    </row>
    <row r="959" spans="1:5" ht="47.25" x14ac:dyDescent="0.25">
      <c r="A959" s="18">
        <v>14</v>
      </c>
      <c r="B959" s="12" t="str">
        <f t="shared" si="35"/>
        <v>14/2020</v>
      </c>
      <c r="C959" s="19">
        <v>43920</v>
      </c>
      <c r="D959" s="20" t="s">
        <v>870</v>
      </c>
      <c r="E959" s="20" t="s">
        <v>927</v>
      </c>
    </row>
    <row r="960" spans="1:5" ht="31.5" x14ac:dyDescent="0.25">
      <c r="A960" s="13">
        <v>15</v>
      </c>
      <c r="B960" s="12" t="str">
        <f t="shared" si="35"/>
        <v>15/2020</v>
      </c>
      <c r="C960" s="19">
        <v>43920</v>
      </c>
      <c r="D960" s="20" t="s">
        <v>871</v>
      </c>
      <c r="E960" s="20"/>
    </row>
    <row r="961" spans="1:5" ht="47.25" x14ac:dyDescent="0.25">
      <c r="A961" s="18">
        <v>16</v>
      </c>
      <c r="B961" s="12" t="str">
        <f t="shared" si="35"/>
        <v>16/2020</v>
      </c>
      <c r="C961" s="19">
        <v>43920</v>
      </c>
      <c r="D961" s="20" t="s">
        <v>872</v>
      </c>
      <c r="E961" s="20" t="s">
        <v>928</v>
      </c>
    </row>
    <row r="962" spans="1:5" x14ac:dyDescent="0.25">
      <c r="A962" s="13">
        <v>17</v>
      </c>
      <c r="B962" s="12" t="str">
        <f t="shared" si="35"/>
        <v>17/2020</v>
      </c>
      <c r="C962" s="19">
        <v>43920</v>
      </c>
      <c r="D962" s="20" t="s">
        <v>873</v>
      </c>
      <c r="E962" s="20"/>
    </row>
    <row r="963" spans="1:5" ht="31.5" x14ac:dyDescent="0.25">
      <c r="A963" s="18">
        <v>18</v>
      </c>
      <c r="B963" s="12" t="str">
        <f t="shared" si="35"/>
        <v>18/2020</v>
      </c>
      <c r="C963" s="19">
        <v>43951</v>
      </c>
      <c r="D963" s="20" t="s">
        <v>874</v>
      </c>
      <c r="E963" s="20"/>
    </row>
    <row r="964" spans="1:5" ht="47.25" x14ac:dyDescent="0.25">
      <c r="A964" s="13">
        <v>19</v>
      </c>
      <c r="B964" s="12" t="str">
        <f t="shared" si="35"/>
        <v>19/2020</v>
      </c>
      <c r="C964" s="19">
        <v>43951</v>
      </c>
      <c r="D964" s="20" t="s">
        <v>875</v>
      </c>
      <c r="E964" s="20" t="s">
        <v>929</v>
      </c>
    </row>
    <row r="965" spans="1:5" ht="47.25" x14ac:dyDescent="0.25">
      <c r="A965" s="18">
        <v>20</v>
      </c>
      <c r="B965" s="12" t="str">
        <f t="shared" si="35"/>
        <v>20/2020</v>
      </c>
      <c r="C965" s="19">
        <v>43951</v>
      </c>
      <c r="D965" s="20" t="s">
        <v>876</v>
      </c>
      <c r="E965" s="20" t="s">
        <v>930</v>
      </c>
    </row>
    <row r="966" spans="1:5" ht="31.5" x14ac:dyDescent="0.25">
      <c r="A966" s="13">
        <v>21</v>
      </c>
      <c r="B966" s="12" t="str">
        <f t="shared" si="35"/>
        <v>21/2020</v>
      </c>
      <c r="C966" s="19">
        <v>43980</v>
      </c>
      <c r="D966" s="20" t="s">
        <v>877</v>
      </c>
      <c r="E966" s="20"/>
    </row>
    <row r="967" spans="1:5" ht="47.25" x14ac:dyDescent="0.25">
      <c r="A967" s="18">
        <v>22</v>
      </c>
      <c r="B967" s="12" t="str">
        <f t="shared" si="35"/>
        <v>22/2020</v>
      </c>
      <c r="C967" s="19">
        <v>43980</v>
      </c>
      <c r="D967" s="20" t="s">
        <v>878</v>
      </c>
      <c r="E967" s="20"/>
    </row>
    <row r="968" spans="1:5" ht="31.5" x14ac:dyDescent="0.25">
      <c r="A968" s="13">
        <v>23</v>
      </c>
      <c r="B968" s="12" t="str">
        <f t="shared" si="35"/>
        <v>23/2020</v>
      </c>
      <c r="C968" s="19">
        <v>43980</v>
      </c>
      <c r="D968" s="20" t="s">
        <v>879</v>
      </c>
      <c r="E968" s="20"/>
    </row>
    <row r="969" spans="1:5" x14ac:dyDescent="0.25">
      <c r="A969" s="18">
        <v>24</v>
      </c>
      <c r="B969" s="12" t="str">
        <f t="shared" si="35"/>
        <v>24/2020</v>
      </c>
      <c r="C969" s="19">
        <v>43980</v>
      </c>
      <c r="D969" s="20" t="s">
        <v>880</v>
      </c>
      <c r="E969" s="20"/>
    </row>
    <row r="970" spans="1:5" ht="63" x14ac:dyDescent="0.25">
      <c r="A970" s="13">
        <v>25</v>
      </c>
      <c r="B970" s="12" t="str">
        <f t="shared" si="35"/>
        <v>25/2020</v>
      </c>
      <c r="C970" s="19">
        <v>43980</v>
      </c>
      <c r="D970" s="20" t="s">
        <v>881</v>
      </c>
      <c r="E970" s="20"/>
    </row>
    <row r="971" spans="1:5" ht="63" x14ac:dyDescent="0.25">
      <c r="A971" s="18">
        <v>26</v>
      </c>
      <c r="B971" s="12" t="str">
        <f t="shared" si="35"/>
        <v>26/2020</v>
      </c>
      <c r="C971" s="19">
        <v>43980</v>
      </c>
      <c r="D971" s="20" t="s">
        <v>882</v>
      </c>
      <c r="E971" s="20" t="s">
        <v>931</v>
      </c>
    </row>
    <row r="972" spans="1:5" ht="31.5" x14ac:dyDescent="0.25">
      <c r="A972" s="13">
        <v>27</v>
      </c>
      <c r="B972" s="12" t="str">
        <f t="shared" si="35"/>
        <v>27/2020</v>
      </c>
      <c r="C972" s="19">
        <v>43980</v>
      </c>
      <c r="D972" s="20" t="s">
        <v>883</v>
      </c>
      <c r="E972" s="20"/>
    </row>
    <row r="973" spans="1:5" x14ac:dyDescent="0.25">
      <c r="A973" s="18">
        <v>28</v>
      </c>
      <c r="B973" s="12" t="str">
        <f t="shared" si="35"/>
        <v>28/2020</v>
      </c>
      <c r="C973" s="19">
        <v>44006</v>
      </c>
      <c r="D973" s="20" t="s">
        <v>880</v>
      </c>
      <c r="E973" s="20"/>
    </row>
    <row r="974" spans="1:5" ht="63" x14ac:dyDescent="0.25">
      <c r="A974" s="13">
        <v>29</v>
      </c>
      <c r="B974" s="12" t="str">
        <f t="shared" si="35"/>
        <v>29/2020</v>
      </c>
      <c r="C974" s="19">
        <v>44006</v>
      </c>
      <c r="D974" s="20" t="s">
        <v>884</v>
      </c>
      <c r="E974" s="20"/>
    </row>
    <row r="975" spans="1:5" ht="47.25" x14ac:dyDescent="0.25">
      <c r="A975" s="18">
        <v>30</v>
      </c>
      <c r="B975" s="12" t="str">
        <f t="shared" si="35"/>
        <v>30/2020</v>
      </c>
      <c r="C975" s="19">
        <v>44006</v>
      </c>
      <c r="D975" s="20" t="s">
        <v>885</v>
      </c>
      <c r="E975" s="20" t="s">
        <v>932</v>
      </c>
    </row>
    <row r="976" spans="1:5" x14ac:dyDescent="0.25">
      <c r="A976" s="13">
        <v>31</v>
      </c>
      <c r="B976" s="12" t="str">
        <f t="shared" si="35"/>
        <v>31/2020</v>
      </c>
      <c r="C976" s="19">
        <v>44006</v>
      </c>
      <c r="D976" s="20" t="s">
        <v>873</v>
      </c>
      <c r="E976" s="20"/>
    </row>
    <row r="977" spans="1:5" ht="31.5" x14ac:dyDescent="0.25">
      <c r="A977" s="18">
        <v>32</v>
      </c>
      <c r="B977" s="12" t="str">
        <f t="shared" si="35"/>
        <v>32/2020</v>
      </c>
      <c r="C977" s="19">
        <v>44042</v>
      </c>
      <c r="D977" s="20" t="s">
        <v>933</v>
      </c>
      <c r="E977" s="20"/>
    </row>
    <row r="978" spans="1:5" ht="63" x14ac:dyDescent="0.25">
      <c r="A978" s="13">
        <v>33</v>
      </c>
      <c r="B978" s="12" t="str">
        <f t="shared" si="35"/>
        <v>33/2020</v>
      </c>
      <c r="C978" s="19">
        <v>44042</v>
      </c>
      <c r="D978" s="20" t="s">
        <v>886</v>
      </c>
      <c r="E978" s="20"/>
    </row>
    <row r="979" spans="1:5" ht="31.5" x14ac:dyDescent="0.25">
      <c r="A979" s="18">
        <v>34</v>
      </c>
      <c r="B979" s="12" t="str">
        <f t="shared" si="35"/>
        <v>34/2020</v>
      </c>
      <c r="C979" s="19">
        <v>44042</v>
      </c>
      <c r="D979" s="20" t="s">
        <v>887</v>
      </c>
      <c r="E979" s="20"/>
    </row>
    <row r="980" spans="1:5" ht="31.5" x14ac:dyDescent="0.25">
      <c r="A980" s="13">
        <v>35</v>
      </c>
      <c r="B980" s="12" t="str">
        <f t="shared" si="35"/>
        <v>35/2020</v>
      </c>
      <c r="C980" s="19">
        <v>44042</v>
      </c>
      <c r="D980" s="20" t="s">
        <v>888</v>
      </c>
      <c r="E980" s="20"/>
    </row>
    <row r="981" spans="1:5" ht="63" x14ac:dyDescent="0.25">
      <c r="A981" s="18">
        <v>36</v>
      </c>
      <c r="B981" s="12" t="str">
        <f t="shared" si="35"/>
        <v>36/2020</v>
      </c>
      <c r="C981" s="19">
        <v>44042</v>
      </c>
      <c r="D981" s="20" t="s">
        <v>889</v>
      </c>
      <c r="E981" s="20"/>
    </row>
    <row r="982" spans="1:5" x14ac:dyDescent="0.25">
      <c r="A982" s="13">
        <v>37</v>
      </c>
      <c r="B982" s="12" t="str">
        <f t="shared" si="35"/>
        <v>37/2020</v>
      </c>
      <c r="C982" s="19">
        <v>44042</v>
      </c>
      <c r="D982" s="20" t="s">
        <v>890</v>
      </c>
      <c r="E982" s="20"/>
    </row>
    <row r="983" spans="1:5" ht="47.25" x14ac:dyDescent="0.25">
      <c r="A983" s="18">
        <v>38</v>
      </c>
      <c r="B983" s="12" t="str">
        <f t="shared" si="35"/>
        <v>38/2020</v>
      </c>
      <c r="C983" s="19">
        <v>44091</v>
      </c>
      <c r="D983" s="20" t="s">
        <v>891</v>
      </c>
      <c r="E983" s="20"/>
    </row>
    <row r="984" spans="1:5" ht="31.5" x14ac:dyDescent="0.25">
      <c r="A984" s="13">
        <v>39</v>
      </c>
      <c r="B984" s="12" t="str">
        <f t="shared" si="35"/>
        <v>39/2020</v>
      </c>
      <c r="C984" s="19">
        <v>44091</v>
      </c>
      <c r="D984" s="20" t="s">
        <v>892</v>
      </c>
      <c r="E984" s="20"/>
    </row>
    <row r="985" spans="1:5" ht="63" x14ac:dyDescent="0.25">
      <c r="A985" s="18">
        <v>40</v>
      </c>
      <c r="B985" s="12" t="str">
        <f t="shared" si="35"/>
        <v>40/2020</v>
      </c>
      <c r="C985" s="19">
        <v>44091</v>
      </c>
      <c r="D985" s="20" t="s">
        <v>893</v>
      </c>
      <c r="E985" s="20"/>
    </row>
    <row r="986" spans="1:5" x14ac:dyDescent="0.25">
      <c r="A986" s="13">
        <v>41</v>
      </c>
      <c r="B986" s="12" t="str">
        <f t="shared" si="35"/>
        <v>41/2020</v>
      </c>
      <c r="C986" s="19">
        <v>44091</v>
      </c>
      <c r="D986" s="20" t="s">
        <v>890</v>
      </c>
      <c r="E986" s="20"/>
    </row>
    <row r="987" spans="1:5" ht="47.25" x14ac:dyDescent="0.25">
      <c r="A987" s="18">
        <v>42</v>
      </c>
      <c r="B987" s="12" t="str">
        <f t="shared" si="35"/>
        <v>42/2020</v>
      </c>
      <c r="C987" s="19">
        <v>44091</v>
      </c>
      <c r="D987" s="20" t="s">
        <v>894</v>
      </c>
      <c r="E987" s="20"/>
    </row>
    <row r="988" spans="1:5" x14ac:dyDescent="0.25">
      <c r="A988" s="13">
        <v>43</v>
      </c>
      <c r="B988" s="12" t="str">
        <f t="shared" si="35"/>
        <v>43/2020</v>
      </c>
      <c r="C988" s="19">
        <v>44119</v>
      </c>
      <c r="D988" s="20" t="s">
        <v>902</v>
      </c>
      <c r="E988" s="20"/>
    </row>
    <row r="989" spans="1:5" ht="31.5" x14ac:dyDescent="0.25">
      <c r="A989" s="18">
        <v>44</v>
      </c>
      <c r="B989" s="12" t="str">
        <f t="shared" si="35"/>
        <v>44/2020</v>
      </c>
      <c r="C989" s="19">
        <v>44119</v>
      </c>
      <c r="D989" s="20" t="s">
        <v>903</v>
      </c>
      <c r="E989" s="20"/>
    </row>
    <row r="990" spans="1:5" ht="47.25" x14ac:dyDescent="0.25">
      <c r="A990" s="13">
        <v>45</v>
      </c>
      <c r="B990" s="12" t="str">
        <f t="shared" si="35"/>
        <v>45/2020</v>
      </c>
      <c r="C990" s="19">
        <v>44119</v>
      </c>
      <c r="D990" s="20" t="s">
        <v>904</v>
      </c>
      <c r="E990" s="20"/>
    </row>
    <row r="991" spans="1:5" ht="47.25" x14ac:dyDescent="0.25">
      <c r="A991" s="18">
        <v>46</v>
      </c>
      <c r="B991" s="12" t="str">
        <f t="shared" si="35"/>
        <v>46/2020</v>
      </c>
      <c r="C991" s="19">
        <v>44119</v>
      </c>
      <c r="D991" s="20" t="s">
        <v>905</v>
      </c>
      <c r="E991" s="20" t="s">
        <v>906</v>
      </c>
    </row>
    <row r="992" spans="1:5" ht="31.5" x14ac:dyDescent="0.25">
      <c r="A992" s="13">
        <v>47</v>
      </c>
      <c r="B992" s="12" t="str">
        <f t="shared" si="35"/>
        <v>47/2020</v>
      </c>
      <c r="C992" s="19">
        <v>44119</v>
      </c>
      <c r="D992" s="20" t="s">
        <v>907</v>
      </c>
      <c r="E992" s="20" t="s">
        <v>908</v>
      </c>
    </row>
    <row r="993" spans="1:5" x14ac:dyDescent="0.25">
      <c r="A993" s="18">
        <v>48</v>
      </c>
      <c r="B993" s="12" t="str">
        <f t="shared" si="35"/>
        <v>48/2020</v>
      </c>
      <c r="C993" s="19">
        <v>44119</v>
      </c>
      <c r="D993" s="20" t="s">
        <v>880</v>
      </c>
      <c r="E993" s="20"/>
    </row>
    <row r="994" spans="1:5" x14ac:dyDescent="0.25">
      <c r="A994" s="13">
        <v>49</v>
      </c>
      <c r="B994" s="12" t="str">
        <f t="shared" si="35"/>
        <v>49/2020</v>
      </c>
      <c r="C994" s="19">
        <v>44137</v>
      </c>
      <c r="D994" s="20" t="s">
        <v>902</v>
      </c>
      <c r="E994" s="20"/>
    </row>
    <row r="995" spans="1:5" x14ac:dyDescent="0.25">
      <c r="A995" s="18">
        <v>50</v>
      </c>
      <c r="B995" s="12" t="str">
        <f t="shared" si="35"/>
        <v>50/2020</v>
      </c>
      <c r="C995" s="19">
        <v>44137</v>
      </c>
      <c r="D995" s="20" t="s">
        <v>909</v>
      </c>
      <c r="E995" s="20"/>
    </row>
    <row r="996" spans="1:5" ht="31.5" x14ac:dyDescent="0.25">
      <c r="A996" s="13">
        <v>51</v>
      </c>
      <c r="B996" s="12" t="str">
        <f t="shared" si="35"/>
        <v>51/2020</v>
      </c>
      <c r="C996" s="19">
        <v>44137</v>
      </c>
      <c r="D996" s="20" t="s">
        <v>910</v>
      </c>
      <c r="E996" s="20"/>
    </row>
    <row r="997" spans="1:5" ht="47.25" x14ac:dyDescent="0.25">
      <c r="A997" s="18">
        <v>52</v>
      </c>
      <c r="B997" s="12" t="str">
        <f t="shared" si="35"/>
        <v>52/2020</v>
      </c>
      <c r="C997" s="19">
        <v>44160</v>
      </c>
      <c r="D997" s="20" t="s">
        <v>911</v>
      </c>
      <c r="E997" s="20" t="s">
        <v>912</v>
      </c>
    </row>
    <row r="998" spans="1:5" ht="31.5" x14ac:dyDescent="0.25">
      <c r="A998" s="13">
        <v>53</v>
      </c>
      <c r="B998" s="12" t="str">
        <f t="shared" si="35"/>
        <v>53/2020</v>
      </c>
      <c r="C998" s="19">
        <v>44160</v>
      </c>
      <c r="D998" s="20" t="s">
        <v>913</v>
      </c>
      <c r="E998" s="20"/>
    </row>
    <row r="999" spans="1:5" ht="31.5" x14ac:dyDescent="0.25">
      <c r="A999" s="18">
        <v>54</v>
      </c>
      <c r="B999" s="12" t="str">
        <f t="shared" si="35"/>
        <v>54/2020</v>
      </c>
      <c r="C999" s="19">
        <v>44160</v>
      </c>
      <c r="D999" s="20" t="s">
        <v>914</v>
      </c>
      <c r="E999" s="20"/>
    </row>
    <row r="1000" spans="1:5" ht="31.5" x14ac:dyDescent="0.25">
      <c r="A1000" s="13">
        <v>55</v>
      </c>
      <c r="B1000" s="12" t="str">
        <f t="shared" si="35"/>
        <v>55/2020</v>
      </c>
      <c r="C1000" s="19">
        <v>44160</v>
      </c>
      <c r="D1000" s="20" t="s">
        <v>915</v>
      </c>
      <c r="E1000" s="20"/>
    </row>
    <row r="1001" spans="1:5" ht="94.5" x14ac:dyDescent="0.25">
      <c r="A1001" s="18">
        <v>56</v>
      </c>
      <c r="B1001" s="12" t="str">
        <f t="shared" si="35"/>
        <v>56/2020</v>
      </c>
      <c r="C1001" s="19">
        <v>44160</v>
      </c>
      <c r="D1001" s="20" t="s">
        <v>916</v>
      </c>
      <c r="E1001" s="20"/>
    </row>
    <row r="1002" spans="1:5" ht="47.25" x14ac:dyDescent="0.25">
      <c r="A1002" s="13">
        <v>57</v>
      </c>
      <c r="B1002" s="12" t="str">
        <f t="shared" si="35"/>
        <v>57/2020</v>
      </c>
      <c r="C1002" s="19">
        <v>44181</v>
      </c>
      <c r="D1002" s="20" t="s">
        <v>917</v>
      </c>
      <c r="E1002" s="20"/>
    </row>
    <row r="1003" spans="1:5" ht="47.25" x14ac:dyDescent="0.25">
      <c r="A1003" s="18">
        <v>58</v>
      </c>
      <c r="B1003" s="12" t="str">
        <f t="shared" si="35"/>
        <v>58/2020</v>
      </c>
      <c r="C1003" s="19">
        <v>44181</v>
      </c>
      <c r="D1003" s="20" t="s">
        <v>918</v>
      </c>
      <c r="E1003" s="20" t="s">
        <v>919</v>
      </c>
    </row>
    <row r="1004" spans="1:5" x14ac:dyDescent="0.25">
      <c r="A1004" s="13">
        <v>59</v>
      </c>
      <c r="B1004" s="12" t="str">
        <f t="shared" si="35"/>
        <v>59/2020</v>
      </c>
      <c r="C1004" s="19">
        <v>44181</v>
      </c>
      <c r="D1004" s="20" t="s">
        <v>880</v>
      </c>
      <c r="E1004" s="20"/>
    </row>
    <row r="1005" spans="1:5" ht="78.75" x14ac:dyDescent="0.25">
      <c r="A1005" s="18">
        <v>60</v>
      </c>
      <c r="B1005" s="12" t="str">
        <f t="shared" si="35"/>
        <v>60/2020</v>
      </c>
      <c r="C1005" s="19">
        <v>44181</v>
      </c>
      <c r="D1005" s="20" t="s">
        <v>920</v>
      </c>
      <c r="E1005" s="20"/>
    </row>
    <row r="1006" spans="1:5" ht="63" x14ac:dyDescent="0.25">
      <c r="A1006" s="13">
        <v>61</v>
      </c>
      <c r="B1006" s="12" t="str">
        <f t="shared" si="35"/>
        <v>61/2020</v>
      </c>
      <c r="C1006" s="19">
        <v>44188</v>
      </c>
      <c r="D1006" s="20" t="s">
        <v>921</v>
      </c>
      <c r="E1006" s="20"/>
    </row>
    <row r="1007" spans="1:5" ht="110.25" x14ac:dyDescent="0.25">
      <c r="A1007" s="18">
        <v>62</v>
      </c>
      <c r="B1007" s="12" t="str">
        <f t="shared" si="35"/>
        <v>62/2020</v>
      </c>
      <c r="C1007" s="19">
        <v>44188</v>
      </c>
      <c r="D1007" s="20" t="s">
        <v>922</v>
      </c>
      <c r="E1007" s="20" t="s">
        <v>923</v>
      </c>
    </row>
    <row r="1008" spans="1:5" ht="31.5" x14ac:dyDescent="0.25">
      <c r="A1008" s="13">
        <v>63</v>
      </c>
      <c r="B1008" s="12" t="str">
        <f t="shared" si="35"/>
        <v>63/2020</v>
      </c>
      <c r="C1008" s="19">
        <v>44188</v>
      </c>
      <c r="D1008" s="20" t="s">
        <v>924</v>
      </c>
      <c r="E1008" s="20"/>
    </row>
    <row r="1009" spans="1:5" x14ac:dyDescent="0.25">
      <c r="A1009" s="18">
        <v>64</v>
      </c>
      <c r="B1009" s="12" t="str">
        <f t="shared" si="35"/>
        <v>64/2020</v>
      </c>
      <c r="C1009" s="19">
        <v>44188</v>
      </c>
      <c r="D1009" s="20" t="s">
        <v>925</v>
      </c>
      <c r="E1009" s="20"/>
    </row>
    <row r="1010" spans="1:5" x14ac:dyDescent="0.25">
      <c r="A1010" s="13">
        <v>65</v>
      </c>
      <c r="B1010" s="12" t="str">
        <f t="shared" si="35"/>
        <v>65/2020</v>
      </c>
      <c r="C1010" s="19">
        <v>44188</v>
      </c>
      <c r="D1010" s="20" t="s">
        <v>880</v>
      </c>
      <c r="E1010" s="20"/>
    </row>
    <row r="1011" spans="1:5" ht="31.5" x14ac:dyDescent="0.25">
      <c r="A1011" s="18">
        <v>66</v>
      </c>
      <c r="B1011" s="12" t="str">
        <f>HYPERLINK("http://csernaton.ro/HCL/HCL_2020_"&amp;A1011&amp;".pdf",A1011&amp;"/2020")</f>
        <v>66/2020</v>
      </c>
      <c r="C1011" s="19">
        <v>44188</v>
      </c>
      <c r="D1011" s="20" t="s">
        <v>926</v>
      </c>
      <c r="E1011" s="20"/>
    </row>
    <row r="1012" spans="1:5" x14ac:dyDescent="0.25">
      <c r="A1012" s="4">
        <v>0</v>
      </c>
    </row>
    <row r="1013" spans="1:5" x14ac:dyDescent="0.25">
      <c r="A1013" s="25">
        <v>0</v>
      </c>
      <c r="B1013" s="29">
        <v>2021</v>
      </c>
      <c r="C1013" s="29"/>
      <c r="D1013" s="29"/>
      <c r="E1013" s="29"/>
    </row>
    <row r="1014" spans="1:5" x14ac:dyDescent="0.25">
      <c r="A1014" s="1" t="s">
        <v>713</v>
      </c>
      <c r="B1014" s="24" t="s">
        <v>713</v>
      </c>
      <c r="C1014" s="2" t="s">
        <v>0</v>
      </c>
      <c r="D1014" s="1" t="s">
        <v>1</v>
      </c>
      <c r="E1014" s="1" t="s">
        <v>2</v>
      </c>
    </row>
    <row r="1015" spans="1:5" x14ac:dyDescent="0.25">
      <c r="A1015" s="18">
        <v>1</v>
      </c>
      <c r="B1015" s="12" t="str">
        <f>HYPERLINK("http://csernaton.ro/HCL/HCL_2021_0"&amp;A1015&amp;".pdf",A1015&amp;"/2021")</f>
        <v>1/2021</v>
      </c>
      <c r="C1015" s="19">
        <v>44223</v>
      </c>
      <c r="D1015" s="20" t="s">
        <v>895</v>
      </c>
      <c r="E1015" s="20"/>
    </row>
    <row r="1016" spans="1:5" ht="47.25" x14ac:dyDescent="0.25">
      <c r="A1016" s="18">
        <v>2</v>
      </c>
      <c r="B1016" s="12" t="str">
        <f t="shared" ref="B1016:B1023" si="36">HYPERLINK("http://csernaton.ro/HCL/HCL_2021_0"&amp;A1016&amp;".pdf",A1016&amp;"/2021")</f>
        <v>2/2021</v>
      </c>
      <c r="C1016" s="19">
        <v>44223</v>
      </c>
      <c r="D1016" s="20" t="s">
        <v>896</v>
      </c>
      <c r="E1016" s="20"/>
    </row>
    <row r="1017" spans="1:5" ht="31.5" x14ac:dyDescent="0.25">
      <c r="A1017" s="18">
        <v>3</v>
      </c>
      <c r="B1017" s="12" t="str">
        <f t="shared" si="36"/>
        <v>3/2021</v>
      </c>
      <c r="C1017" s="19">
        <v>44223</v>
      </c>
      <c r="D1017" s="20" t="s">
        <v>897</v>
      </c>
      <c r="E1017" s="20"/>
    </row>
    <row r="1018" spans="1:5" ht="31.5" x14ac:dyDescent="0.25">
      <c r="A1018" s="18">
        <v>4</v>
      </c>
      <c r="B1018" s="12" t="str">
        <f t="shared" si="36"/>
        <v>4/2021</v>
      </c>
      <c r="C1018" s="19">
        <v>44223</v>
      </c>
      <c r="D1018" s="20" t="s">
        <v>898</v>
      </c>
      <c r="E1018" s="20"/>
    </row>
    <row r="1019" spans="1:5" x14ac:dyDescent="0.25">
      <c r="A1019" s="18">
        <v>5</v>
      </c>
      <c r="B1019" s="12" t="str">
        <f t="shared" si="36"/>
        <v>5/2021</v>
      </c>
      <c r="C1019" s="19">
        <v>44223</v>
      </c>
      <c r="D1019" s="20" t="s">
        <v>899</v>
      </c>
      <c r="E1019" s="20"/>
    </row>
    <row r="1020" spans="1:5" x14ac:dyDescent="0.25">
      <c r="A1020" s="18">
        <v>6</v>
      </c>
      <c r="B1020" s="12" t="str">
        <f t="shared" si="36"/>
        <v>6/2021</v>
      </c>
      <c r="C1020" s="19">
        <v>44223</v>
      </c>
      <c r="D1020" s="20" t="s">
        <v>900</v>
      </c>
      <c r="E1020" s="20"/>
    </row>
    <row r="1021" spans="1:5" x14ac:dyDescent="0.25">
      <c r="A1021" s="18">
        <v>7</v>
      </c>
      <c r="B1021" s="12" t="str">
        <f t="shared" si="36"/>
        <v>7/2021</v>
      </c>
      <c r="C1021" s="19">
        <v>44223</v>
      </c>
      <c r="D1021" s="20" t="s">
        <v>901</v>
      </c>
      <c r="E1021" s="20"/>
    </row>
    <row r="1022" spans="1:5" ht="31.5" x14ac:dyDescent="0.25">
      <c r="A1022" s="18">
        <v>8</v>
      </c>
      <c r="B1022" s="12" t="str">
        <f t="shared" si="36"/>
        <v>8/2021</v>
      </c>
      <c r="C1022" s="19">
        <v>44251</v>
      </c>
      <c r="D1022" s="20" t="s">
        <v>803</v>
      </c>
      <c r="E1022" s="20" t="s">
        <v>950</v>
      </c>
    </row>
    <row r="1023" spans="1:5" ht="63" x14ac:dyDescent="0.25">
      <c r="A1023" s="18">
        <v>9</v>
      </c>
      <c r="B1023" s="12" t="str">
        <f t="shared" si="36"/>
        <v>9/2021</v>
      </c>
      <c r="C1023" s="19">
        <v>44251</v>
      </c>
      <c r="D1023" s="20" t="s">
        <v>934</v>
      </c>
      <c r="E1023" s="20"/>
    </row>
    <row r="1024" spans="1:5" ht="47.25" x14ac:dyDescent="0.25">
      <c r="A1024" s="18">
        <v>10</v>
      </c>
      <c r="B1024" s="12" t="str">
        <f>HYPERLINK("http://csernaton.ro/HCL/HCL_2021_"&amp;A1024&amp;".pdf",A1024&amp;"/2021")</f>
        <v>10/2021</v>
      </c>
      <c r="C1024" s="19">
        <v>44251</v>
      </c>
      <c r="D1024" s="20" t="s">
        <v>935</v>
      </c>
      <c r="E1024" s="20" t="s">
        <v>936</v>
      </c>
    </row>
    <row r="1025" spans="1:5" ht="63" x14ac:dyDescent="0.25">
      <c r="A1025" s="18">
        <v>11</v>
      </c>
      <c r="B1025" s="18" t="str">
        <f>HYPERLINK("http://csernaton.ro/HCL/HCL_2021_"&amp;A1025&amp;".pdf",A1025&amp;"/2021")</f>
        <v>11/2021</v>
      </c>
      <c r="C1025" s="19">
        <v>44251</v>
      </c>
      <c r="D1025" s="20" t="s">
        <v>937</v>
      </c>
      <c r="E1025" s="20"/>
    </row>
    <row r="1026" spans="1:5" ht="31.5" x14ac:dyDescent="0.25">
      <c r="A1026" s="18">
        <v>12</v>
      </c>
      <c r="B1026" s="27"/>
      <c r="C1026" s="19">
        <v>44251</v>
      </c>
      <c r="D1026" s="20" t="s">
        <v>938</v>
      </c>
      <c r="E1026" s="20"/>
    </row>
    <row r="1027" spans="1:5" ht="31.5" x14ac:dyDescent="0.25">
      <c r="A1027" s="18">
        <v>13</v>
      </c>
      <c r="B1027" s="18"/>
      <c r="C1027" s="19">
        <v>44251</v>
      </c>
      <c r="D1027" s="20" t="s">
        <v>939</v>
      </c>
      <c r="E1027" s="20" t="s">
        <v>940</v>
      </c>
    </row>
    <row r="1028" spans="1:5" ht="47.25" x14ac:dyDescent="0.25">
      <c r="A1028" s="18">
        <v>14</v>
      </c>
      <c r="B1028" s="18"/>
      <c r="C1028" s="19">
        <v>44251</v>
      </c>
      <c r="D1028" s="20" t="s">
        <v>941</v>
      </c>
      <c r="E1028" s="20"/>
    </row>
    <row r="1029" spans="1:5" ht="47.25" x14ac:dyDescent="0.25">
      <c r="A1029" s="18">
        <v>15</v>
      </c>
      <c r="B1029" s="18"/>
      <c r="C1029" s="19">
        <v>44251</v>
      </c>
      <c r="D1029" s="20" t="s">
        <v>942</v>
      </c>
      <c r="E1029" s="20"/>
    </row>
    <row r="1030" spans="1:5" ht="78.75" x14ac:dyDescent="0.25">
      <c r="A1030" s="18">
        <v>16</v>
      </c>
      <c r="B1030" s="18"/>
      <c r="C1030" s="19">
        <v>44286</v>
      </c>
      <c r="D1030" s="20" t="s">
        <v>943</v>
      </c>
      <c r="E1030" s="20"/>
    </row>
    <row r="1031" spans="1:5" ht="31.5" x14ac:dyDescent="0.25">
      <c r="A1031" s="18">
        <v>17</v>
      </c>
      <c r="B1031" s="18"/>
      <c r="C1031" s="19">
        <v>44286</v>
      </c>
      <c r="D1031" s="20" t="s">
        <v>944</v>
      </c>
      <c r="E1031" s="20" t="s">
        <v>945</v>
      </c>
    </row>
    <row r="1032" spans="1:5" ht="31.5" x14ac:dyDescent="0.25">
      <c r="A1032" s="18">
        <v>18</v>
      </c>
      <c r="B1032" s="18"/>
      <c r="C1032" s="19">
        <v>44286</v>
      </c>
      <c r="D1032" s="20" t="s">
        <v>946</v>
      </c>
      <c r="E1032" s="20"/>
    </row>
    <row r="1033" spans="1:5" ht="31.5" x14ac:dyDescent="0.25">
      <c r="A1033" s="18">
        <v>19</v>
      </c>
      <c r="B1033" s="18"/>
      <c r="C1033" s="19">
        <v>44306</v>
      </c>
      <c r="D1033" s="20" t="s">
        <v>947</v>
      </c>
      <c r="E1033" s="20"/>
    </row>
    <row r="1034" spans="1:5" ht="31.5" x14ac:dyDescent="0.25">
      <c r="A1034" s="18">
        <v>20</v>
      </c>
      <c r="B1034" s="18"/>
      <c r="C1034" s="19">
        <v>44306</v>
      </c>
      <c r="D1034" s="20" t="s">
        <v>948</v>
      </c>
      <c r="E1034" s="20"/>
    </row>
    <row r="1035" spans="1:5" x14ac:dyDescent="0.25">
      <c r="A1035" s="18">
        <v>21</v>
      </c>
      <c r="B1035" s="18"/>
      <c r="C1035" s="19">
        <v>44306</v>
      </c>
      <c r="D1035" s="20" t="s">
        <v>949</v>
      </c>
      <c r="E1035" s="20"/>
    </row>
    <row r="1036" spans="1:5" x14ac:dyDescent="0.25">
      <c r="A1036" s="18"/>
      <c r="B1036" s="18"/>
      <c r="C1036" s="19"/>
      <c r="D1036" s="20"/>
      <c r="E1036" s="20"/>
    </row>
    <row r="1037" spans="1:5" x14ac:dyDescent="0.25">
      <c r="A1037" s="18"/>
      <c r="B1037" s="18"/>
      <c r="C1037" s="19"/>
      <c r="D1037" s="20"/>
      <c r="E1037" s="20"/>
    </row>
    <row r="1038" spans="1:5" x14ac:dyDescent="0.25">
      <c r="A1038" s="18"/>
      <c r="B1038" s="18"/>
      <c r="C1038" s="19"/>
      <c r="D1038" s="20"/>
      <c r="E1038" s="20"/>
    </row>
    <row r="1039" spans="1:5" x14ac:dyDescent="0.25">
      <c r="A1039" s="18"/>
      <c r="B1039" s="18"/>
      <c r="C1039" s="19"/>
      <c r="D1039" s="20"/>
      <c r="E1039" s="20"/>
    </row>
    <row r="1040" spans="1:5" x14ac:dyDescent="0.25">
      <c r="A1040" s="18"/>
      <c r="B1040" s="18"/>
      <c r="C1040" s="19"/>
      <c r="D1040" s="20"/>
      <c r="E1040" s="20"/>
    </row>
    <row r="1041" spans="1:5" x14ac:dyDescent="0.25">
      <c r="A1041" s="18"/>
      <c r="B1041" s="18"/>
      <c r="C1041" s="19"/>
      <c r="D1041" s="20"/>
      <c r="E1041" s="20"/>
    </row>
    <row r="1042" spans="1:5" x14ac:dyDescent="0.25">
      <c r="A1042" s="18"/>
      <c r="B1042" s="18"/>
      <c r="C1042" s="19"/>
      <c r="D1042" s="20"/>
      <c r="E1042" s="20"/>
    </row>
    <row r="1043" spans="1:5" x14ac:dyDescent="0.25">
      <c r="A1043" s="18"/>
      <c r="B1043" s="18"/>
      <c r="C1043" s="19"/>
      <c r="D1043" s="20"/>
      <c r="E1043" s="20"/>
    </row>
    <row r="1044" spans="1:5" x14ac:dyDescent="0.25">
      <c r="A1044" s="18"/>
      <c r="B1044" s="18"/>
      <c r="C1044" s="19"/>
      <c r="D1044" s="20"/>
      <c r="E1044" s="20"/>
    </row>
    <row r="1045" spans="1:5" x14ac:dyDescent="0.25">
      <c r="A1045" s="18"/>
      <c r="B1045" s="18"/>
      <c r="C1045" s="19"/>
      <c r="D1045" s="20"/>
      <c r="E1045" s="20"/>
    </row>
    <row r="1046" spans="1:5" x14ac:dyDescent="0.25">
      <c r="A1046" s="18"/>
      <c r="B1046" s="18"/>
      <c r="C1046" s="19"/>
      <c r="D1046" s="20"/>
      <c r="E1046" s="20"/>
    </row>
    <row r="1047" spans="1:5" x14ac:dyDescent="0.25">
      <c r="A1047" s="18"/>
      <c r="B1047" s="18"/>
      <c r="C1047" s="19"/>
      <c r="D1047" s="20"/>
      <c r="E1047" s="20"/>
    </row>
    <row r="1048" spans="1:5" x14ac:dyDescent="0.25">
      <c r="A1048" s="18"/>
      <c r="B1048" s="18"/>
      <c r="C1048" s="19"/>
      <c r="D1048" s="20"/>
      <c r="E1048" s="20"/>
    </row>
    <row r="1049" spans="1:5" x14ac:dyDescent="0.25">
      <c r="A1049" s="18"/>
      <c r="B1049" s="18"/>
      <c r="C1049" s="19"/>
      <c r="D1049" s="20"/>
      <c r="E1049" s="20"/>
    </row>
    <row r="1050" spans="1:5" x14ac:dyDescent="0.25">
      <c r="A1050" s="18"/>
      <c r="B1050" s="18"/>
      <c r="C1050" s="19"/>
      <c r="D1050" s="20"/>
      <c r="E1050" s="20"/>
    </row>
    <row r="1051" spans="1:5" x14ac:dyDescent="0.25">
      <c r="A1051" s="18"/>
      <c r="B1051" s="18"/>
      <c r="C1051" s="19"/>
      <c r="D1051" s="20"/>
      <c r="E1051" s="20"/>
    </row>
    <row r="1052" spans="1:5" x14ac:dyDescent="0.25">
      <c r="A1052" s="18"/>
      <c r="B1052" s="18"/>
      <c r="C1052" s="19"/>
      <c r="D1052" s="20"/>
      <c r="E1052" s="20"/>
    </row>
    <row r="1053" spans="1:5" x14ac:dyDescent="0.25">
      <c r="A1053" s="18"/>
      <c r="B1053" s="18"/>
      <c r="C1053" s="19"/>
      <c r="D1053" s="20"/>
      <c r="E1053" s="20"/>
    </row>
    <row r="1054" spans="1:5" x14ac:dyDescent="0.25">
      <c r="A1054" s="18"/>
      <c r="B1054" s="18"/>
      <c r="C1054" s="19"/>
      <c r="D1054" s="20"/>
      <c r="E1054" s="20"/>
    </row>
    <row r="1055" spans="1:5" x14ac:dyDescent="0.25">
      <c r="A1055" s="18"/>
      <c r="B1055" s="18"/>
      <c r="C1055" s="19"/>
      <c r="D1055" s="20"/>
      <c r="E1055" s="20"/>
    </row>
    <row r="1056" spans="1:5" x14ac:dyDescent="0.25">
      <c r="A1056" s="18"/>
      <c r="B1056" s="18"/>
      <c r="C1056" s="19"/>
      <c r="D1056" s="20"/>
      <c r="E1056" s="20"/>
    </row>
    <row r="1057" spans="1:5" x14ac:dyDescent="0.25">
      <c r="A1057" s="18"/>
      <c r="B1057" s="18"/>
      <c r="C1057" s="19"/>
      <c r="D1057" s="20"/>
      <c r="E1057" s="20"/>
    </row>
    <row r="1058" spans="1:5" x14ac:dyDescent="0.25">
      <c r="A1058" s="18"/>
      <c r="B1058" s="18"/>
      <c r="C1058" s="19"/>
      <c r="D1058" s="20"/>
      <c r="E1058" s="20"/>
    </row>
    <row r="1059" spans="1:5" x14ac:dyDescent="0.25">
      <c r="A1059" s="18"/>
      <c r="B1059" s="18"/>
      <c r="C1059" s="19"/>
      <c r="D1059" s="20"/>
      <c r="E1059" s="20"/>
    </row>
    <row r="1060" spans="1:5" x14ac:dyDescent="0.25">
      <c r="A1060" s="18"/>
      <c r="B1060" s="18"/>
      <c r="C1060" s="19"/>
      <c r="D1060" s="20"/>
      <c r="E1060" s="20"/>
    </row>
    <row r="1061" spans="1:5" x14ac:dyDescent="0.25">
      <c r="A1061" s="18"/>
      <c r="B1061" s="18"/>
      <c r="C1061" s="19"/>
      <c r="D1061" s="20"/>
      <c r="E1061" s="20"/>
    </row>
    <row r="1062" spans="1:5" x14ac:dyDescent="0.25">
      <c r="A1062" s="18"/>
      <c r="B1062" s="18"/>
      <c r="C1062" s="19"/>
      <c r="D1062" s="20"/>
      <c r="E1062" s="20"/>
    </row>
    <row r="1063" spans="1:5" x14ac:dyDescent="0.25">
      <c r="A1063" s="18"/>
      <c r="B1063" s="18"/>
      <c r="C1063" s="19"/>
      <c r="D1063" s="20"/>
      <c r="E1063" s="20"/>
    </row>
  </sheetData>
  <autoFilter ref="A1:E1024" xr:uid="{460CF69F-F1D1-4258-B8F4-AB0A4957C514}"/>
  <mergeCells count="18">
    <mergeCell ref="B239:E239"/>
    <mergeCell ref="B305:E305"/>
    <mergeCell ref="B351:E351"/>
    <mergeCell ref="B562:E562"/>
    <mergeCell ref="B618:E618"/>
    <mergeCell ref="B2:E2"/>
    <mergeCell ref="B45:E45"/>
    <mergeCell ref="B93:E93"/>
    <mergeCell ref="B144:E144"/>
    <mergeCell ref="B185:E185"/>
    <mergeCell ref="B688:E688"/>
    <mergeCell ref="B421:E421"/>
    <mergeCell ref="B474:E474"/>
    <mergeCell ref="B512:E512"/>
    <mergeCell ref="B1013:E1013"/>
    <mergeCell ref="B783:E783"/>
    <mergeCell ref="B877:E877"/>
    <mergeCell ref="B944:E944"/>
  </mergeCells>
  <pageMargins left="0.7" right="0.7" top="0.75" bottom="0.75" header="0.3" footer="0.3"/>
  <pageSetup paperSize="9" orientation="portrait" horizontalDpi="12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Elemer</dc:creator>
  <cp:lastModifiedBy>Csilla</cp:lastModifiedBy>
  <dcterms:created xsi:type="dcterms:W3CDTF">2018-03-21T07:51:23Z</dcterms:created>
  <dcterms:modified xsi:type="dcterms:W3CDTF">2021-05-10T06:27:46Z</dcterms:modified>
</cp:coreProperties>
</file>